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C:\Users\Admin\AppData\Local\Temp\Rar$DIa2984.35047\"/>
    </mc:Choice>
  </mc:AlternateContent>
  <xr:revisionPtr revIDLastSave="0" documentId="13_ncr:1_{2EEE225A-DCD1-429C-A41E-098EA05E58AC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Кокшайск" sheetId="1" r:id="rId1"/>
    <sheet name="Лист1" sheetId="2" r:id="rId2"/>
  </sheets>
  <definedNames>
    <definedName name="_xlnm.Print_Area" localSheetId="0">Кокшайск!$B$1:$H$145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6" i="1" l="1"/>
  <c r="H95" i="1" s="1"/>
  <c r="H94" i="1" s="1"/>
  <c r="H81" i="1"/>
  <c r="H80" i="1" s="1"/>
  <c r="H43" i="1"/>
  <c r="H143" i="1"/>
  <c r="H142" i="1" s="1"/>
  <c r="H141" i="1" s="1"/>
  <c r="H140" i="1" s="1"/>
  <c r="H137" i="1"/>
  <c r="H136" i="1" s="1"/>
  <c r="H135" i="1" s="1"/>
  <c r="H134" i="1" s="1"/>
  <c r="H132" i="1"/>
  <c r="H131" i="1" s="1"/>
  <c r="H130" i="1" s="1"/>
  <c r="H129" i="1" s="1"/>
  <c r="H127" i="1"/>
  <c r="H125" i="1"/>
  <c r="H123" i="1"/>
  <c r="H122" i="1" s="1"/>
  <c r="H120" i="1"/>
  <c r="H117" i="1"/>
  <c r="H115" i="1"/>
  <c r="H114" i="1" s="1"/>
  <c r="H111" i="1"/>
  <c r="H110" i="1" s="1"/>
  <c r="H108" i="1"/>
  <c r="H107" i="1"/>
  <c r="H104" i="1"/>
  <c r="H100" i="1"/>
  <c r="H99" i="1" s="1"/>
  <c r="H98" i="1" s="1"/>
  <c r="H91" i="1"/>
  <c r="H90" i="1" s="1"/>
  <c r="H88" i="1"/>
  <c r="H87" i="1" s="1"/>
  <c r="H84" i="1"/>
  <c r="H83" i="1" s="1"/>
  <c r="H78" i="1"/>
  <c r="H77" i="1" s="1"/>
  <c r="H75" i="1"/>
  <c r="H74" i="1" s="1"/>
  <c r="H72" i="1"/>
  <c r="H71" i="1" s="1"/>
  <c r="H69" i="1"/>
  <c r="H68" i="1" s="1"/>
  <c r="H64" i="1"/>
  <c r="H63" i="1" s="1"/>
  <c r="H62" i="1" s="1"/>
  <c r="H61" i="1" s="1"/>
  <c r="H56" i="1"/>
  <c r="H55" i="1" s="1"/>
  <c r="H54" i="1" s="1"/>
  <c r="H53" i="1" s="1"/>
  <c r="H51" i="1"/>
  <c r="H50" i="1" s="1"/>
  <c r="H48" i="1"/>
  <c r="H46" i="1"/>
  <c r="H41" i="1"/>
  <c r="H38" i="1"/>
  <c r="H37" i="1" s="1"/>
  <c r="H34" i="1"/>
  <c r="H33" i="1" s="1"/>
  <c r="H32" i="1" s="1"/>
  <c r="H30" i="1"/>
  <c r="H29" i="1" s="1"/>
  <c r="H27" i="1"/>
  <c r="H26" i="1" s="1"/>
  <c r="H23" i="1"/>
  <c r="H21" i="1"/>
  <c r="H19" i="1"/>
  <c r="H86" i="1" l="1"/>
  <c r="H40" i="1"/>
  <c r="H103" i="1"/>
  <c r="H119" i="1"/>
  <c r="H67" i="1"/>
  <c r="H45" i="1"/>
  <c r="H36" i="1" s="1"/>
  <c r="H18" i="1"/>
  <c r="H17" i="1" s="1"/>
  <c r="H102" i="1" l="1"/>
  <c r="H93" i="1" s="1"/>
  <c r="H66" i="1"/>
  <c r="H16" i="1"/>
  <c r="H15" i="1" l="1"/>
  <c r="H145" i="1"/>
</calcChain>
</file>

<file path=xl/sharedStrings.xml><?xml version="1.0" encoding="utf-8"?>
<sst xmlns="http://schemas.openxmlformats.org/spreadsheetml/2006/main" count="717" uniqueCount="149">
  <si>
    <t>Приложение № 4</t>
  </si>
  <si>
    <t>к решению Собрания депутатов</t>
  </si>
  <si>
    <t>Кокшайского сельского поселения Звениговского                                                                                                                                                                                                    муниципального района Республики Марий Эл</t>
  </si>
  <si>
    <t xml:space="preserve">"Об исполнении бюджета </t>
  </si>
  <si>
    <t xml:space="preserve"> Кокшайского сельского поселения </t>
  </si>
  <si>
    <t xml:space="preserve">Звениговского муниципального района </t>
  </si>
  <si>
    <t xml:space="preserve">Ведомственная структура расходов бюджета </t>
  </si>
  <si>
    <t>(тыс.рублей)</t>
  </si>
  <si>
    <t>Наименование  показателя</t>
  </si>
  <si>
    <t>ВЕД</t>
  </si>
  <si>
    <t>РЗ</t>
  </si>
  <si>
    <t>ПР</t>
  </si>
  <si>
    <t>ЦС</t>
  </si>
  <si>
    <t>ВР</t>
  </si>
  <si>
    <t>сумма</t>
  </si>
  <si>
    <t>Кокшайская сельская администрация Звениговского муниципального района Республики Марий Эл</t>
  </si>
  <si>
    <t>Общегосударственные вопросы</t>
  </si>
  <si>
    <t>904</t>
  </si>
  <si>
    <t>01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</si>
  <si>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</si>
  <si>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</si>
  <si>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Содержание администрации поселения</t>
  </si>
  <si>
    <t>Г270126020</t>
  </si>
  <si>
    <t xml:space="preserve"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 </t>
  </si>
  <si>
    <t>100</t>
  </si>
  <si>
    <t>Расходы на выплаты персоналу государственных (муниципальных) органов</t>
  </si>
  <si>
    <t>120</t>
  </si>
  <si>
    <t>Закупка товаров, работ и услуг для обеспечения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</si>
  <si>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</si>
  <si>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</si>
  <si>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</si>
  <si>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Иные бюджетные ассигнования</t>
  </si>
  <si>
    <t>800</t>
  </si>
  <si>
    <t>Исполнение судебных актов</t>
  </si>
  <si>
    <t>830</t>
  </si>
  <si>
    <t>Уплата налогов, сборов и иных платежей</t>
  </si>
  <si>
    <t>850</t>
  </si>
  <si>
    <t>Содержание Главы администрации поселения</t>
  </si>
  <si>
    <t>Г270126030</t>
  </si>
  <si>
    <t>За достижения показателей деятельности органов местного самоуправления для поощрения муниципальных управленческих команд</t>
  </si>
  <si>
    <t>Резервные фонды</t>
  </si>
  <si>
    <t>11</t>
  </si>
  <si>
    <t xml:space="preserve">Создание резервного фонда администрации Кокшамарского сельского поселения </t>
  </si>
  <si>
    <t>Г220126050</t>
  </si>
  <si>
    <t>Резервные средства</t>
  </si>
  <si>
    <t>870</t>
  </si>
  <si>
    <t>Другие общегосударственные вопросы</t>
  </si>
  <si>
    <t>13</t>
  </si>
  <si>
    <t>Оценка недвижимости, признание прав и регулирование отношений по муниципальной собственности</t>
  </si>
  <si>
    <t>9990026060</t>
  </si>
  <si>
    <t>Управление имуществом муниципальной собственности поселения (оценка недвижимости, признание прав, регулирование отношений по муниципальной собственности)</t>
  </si>
  <si>
    <t>Г230226080</t>
  </si>
  <si>
    <t>Г230226110</t>
  </si>
  <si>
    <t>Условно утверждаемые расходы</t>
  </si>
  <si>
    <t>Г270326150</t>
  </si>
  <si>
    <t>Национальная оборона</t>
  </si>
  <si>
    <t>02</t>
  </si>
  <si>
    <t>Мобилизационная и вневойсковая подготовка</t>
  </si>
  <si>
    <t>03</t>
  </si>
  <si>
    <t>Осуществление первичного воинского учета органами местного самоуправления поселений,муниципальных и городских округов</t>
  </si>
  <si>
    <t>Г220751180</t>
  </si>
  <si>
    <t>В120551180</t>
  </si>
  <si>
    <t>Прочая закупка товаров, работ и услуг для обеспечения государственных (муниципальных) нужд</t>
  </si>
  <si>
    <t>9990051180</t>
  </si>
  <si>
    <t>244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</si>
  <si>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</si>
  <si>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пожарная безопасность</t>
  </si>
  <si>
    <t>10</t>
  </si>
  <si>
    <t>Г220326350</t>
  </si>
  <si>
    <t>Национальная экономика</t>
  </si>
  <si>
    <t>Дорожное хозяйство (дорожные фонды)</t>
  </si>
  <si>
    <t>09</t>
  </si>
  <si>
    <t/>
  </si>
  <si>
    <t xml:space="preserve">Осуществление целевых мероприятий в отношении автомобильных дорог общего пользования местного значения </t>
  </si>
  <si>
    <t>Г210127350</t>
  </si>
  <si>
    <t>Капитальный ремонт и ремонт автомобильных дорог общего пользования местного значения  и искусственных сооружений на них</t>
  </si>
  <si>
    <t>Г210127360</t>
  </si>
  <si>
    <t>Содержание автомобильных дорог общего пользования местного значения и искусственных сооружений на них</t>
  </si>
  <si>
    <t>Г210127540</t>
  </si>
  <si>
    <t>Осуществление целевых мероприятий в отношении автомобильных дорог общего пользования местного значения(софинансирование)</t>
  </si>
  <si>
    <t>Г210127550</t>
  </si>
  <si>
    <t>Капитальный ремонт и ремонт автомобильных дорог общего пользования местного значения  и искусственных сооружений на них (софинансирование)</t>
  </si>
  <si>
    <t>Г210127560</t>
  </si>
  <si>
    <t>Осуществление целевых мероприятий в отношении автомобильных дорог общего пользования местного значения</t>
  </si>
  <si>
    <t>Г2101S0250</t>
  </si>
  <si>
    <t>Другие вопросы в области национальной экономики</t>
  </si>
  <si>
    <t>12</t>
  </si>
  <si>
    <t>Жилищно-коммунальное хозяйство</t>
  </si>
  <si>
    <t>05</t>
  </si>
  <si>
    <t>Коммунальное хозяйство</t>
  </si>
  <si>
    <t>Осуществление части переданных полномочий органов местного самоуправления муниципального района органам местного самоуправления поселения по организация в границах поселения электро-, тепло-, газо- и водоснабжения населения, водоотведения, снабжения населения топливом в пределах полномочий, установленных законодательством Российской Федерации</t>
  </si>
  <si>
    <t>Г250329430</t>
  </si>
  <si>
    <t>Благоустройство</t>
  </si>
  <si>
    <t>Освещение улиц в населенных пунктах поселения</t>
  </si>
  <si>
    <t>Г250429330</t>
  </si>
  <si>
    <t>В150229330</t>
  </si>
  <si>
    <t>Г150429330</t>
  </si>
  <si>
    <t>Озеленение</t>
  </si>
  <si>
    <t>9990029350</t>
  </si>
  <si>
    <t>Организация ритуальных услуг и содержание мест захоронения</t>
  </si>
  <si>
    <t>Г250429360</t>
  </si>
  <si>
    <t>Капитальные вложения в объекты государственной (муниципальной) собственности</t>
  </si>
  <si>
    <t>400</t>
  </si>
  <si>
    <t>Бюджетные инвестиции</t>
  </si>
  <si>
    <t>410</t>
  </si>
  <si>
    <t>Прочие мероприятия по благоустройству территории поселения</t>
  </si>
  <si>
    <t>Г250429370</t>
  </si>
  <si>
    <t xml:space="preserve">Реализация программ формирования современной городской среды </t>
  </si>
  <si>
    <t>Г22F255550</t>
  </si>
  <si>
    <t>Культура, кинематография</t>
  </si>
  <si>
    <t>08</t>
  </si>
  <si>
    <t>Культура</t>
  </si>
  <si>
    <t>Расходы на обеспечение деятельности культурно-досуговых учреждений</t>
  </si>
  <si>
    <t>9990026210</t>
  </si>
  <si>
    <t>Предоставление субсидий бюджетным, автономным учреждениям и иным некоммерческим организациям</t>
  </si>
  <si>
    <t>600</t>
  </si>
  <si>
    <t>Субсидии бюджетным учреждениям</t>
  </si>
  <si>
    <t>610</t>
  </si>
  <si>
    <t>Социальная политика</t>
  </si>
  <si>
    <t>Пенсионное обеспечение</t>
  </si>
  <si>
    <t>Пенсии за выслугу лет лицам, замещавшим должности муниципальной службы в органах местного самоуправления поселения</t>
  </si>
  <si>
    <t>Г260112010</t>
  </si>
  <si>
    <t>Социальное обеспечение и иные выплаты населению</t>
  </si>
  <si>
    <t>300</t>
  </si>
  <si>
    <t>Публичные нормативные социальные выплаты гражданам</t>
  </si>
  <si>
    <t>310</t>
  </si>
  <si>
    <t>Иные пенсии, социальные доплаты к пенсиям</t>
  </si>
  <si>
    <t>9990012010</t>
  </si>
  <si>
    <t>312</t>
  </si>
  <si>
    <t>Обслуживание государственного (муниципального) долга</t>
  </si>
  <si>
    <t>Обслуживание государственного (муниципального) внутреннего долга</t>
  </si>
  <si>
    <t>Процентные платежи по муниципальному долгу</t>
  </si>
  <si>
    <t>Г270326160</t>
  </si>
  <si>
    <t>700</t>
  </si>
  <si>
    <t>Обслуживание муниципального долга</t>
  </si>
  <si>
    <t>730</t>
  </si>
  <si>
    <t>Всего расходов:</t>
  </si>
  <si>
    <t xml:space="preserve"> Республики Марий Эл за 2023 год"</t>
  </si>
  <si>
    <t>Кокшайского сельского поселения Звениговского муниципального района                                                                                                                                                       Республики Марий Эл за 2023 год</t>
  </si>
  <si>
    <t>Г270155490</t>
  </si>
  <si>
    <t>Реализация проектов и программ развития территорий муниципальных образований в Республики Марий Эл, основанных на местных инициативах ("Строим вместе мы дороги"-ремонт дороги в д. Семеновка, ул. Лесная (от дома № 6в до дома № 13)</t>
  </si>
  <si>
    <t>Г2101S0012</t>
  </si>
  <si>
    <t>Расходы по местным инициативам за счет инициативных платежей  ("Строим вместе мы дороги"-ремонт дороги в д. Семеновка, ул. Лесная (от дома № 6в до дома № 13)</t>
  </si>
  <si>
    <t>Г2101И0012</t>
  </si>
  <si>
    <t>Взносы на капитальный ремонт общего имущества в многоквартирных домах собственником жилого помещения многоквартирного дома</t>
  </si>
  <si>
    <t>Г250129400</t>
  </si>
  <si>
    <t>Жилищное хозяйство</t>
  </si>
  <si>
    <t>Осуществление мероприятий в области обеспечения первичных мер пожарной безопасности</t>
  </si>
  <si>
    <t xml:space="preserve"> от 23 мая  2024 г. № 264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</si>
</sst>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6" x14ac:knownFonts="1">
    <font>
      <sz val="11"/>
      <name val="Calibri"/>
    </font>
    <font>
      <sz val="10"/>
      <name val="Arial"/>
    </font>
    <font>
      <sz val="14"/>
      <name val="Times New Roman"/>
    </font>
    <font>
      <sz val="14"/>
      <name val="Arial"/>
    </font>
    <font>
      <sz val="14"/>
      <color rgb="FF000000"/>
      <name val="Times New Roman"/>
    </font>
    <font>
      <sz val="14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</patternFill>
    </fill>
    <fill>
      <patternFill patternType="solid">
        <fgColor rgb="FFFFFFFF"/>
      </patternFill>
    </fill>
    <fill>
      <patternFill patternType="solid">
        <fgColor indexed="9"/>
        <bgColor indexed="26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top"/>
    </xf>
  </cellStyleXfs>
  <cellXfs count="47">
    <xf numFmtId="0" fontId="1" fillId="0" borderId="0" xfId="0" applyFont="1">
      <alignment vertical="top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 wrapText="1"/>
    </xf>
    <xf numFmtId="0" fontId="3" fillId="0" borderId="0" xfId="0" applyFont="1" applyAlignment="1">
      <alignment horizontal="right" vertical="center"/>
    </xf>
    <xf numFmtId="0" fontId="3" fillId="0" borderId="0" xfId="0" applyFont="1">
      <alignment vertical="top"/>
    </xf>
    <xf numFmtId="0" fontId="2" fillId="0" borderId="0" xfId="0" applyFont="1" applyAlignment="1">
      <alignment horizontal="right" vertical="top"/>
    </xf>
    <xf numFmtId="0" fontId="2" fillId="0" borderId="0" xfId="0" applyFont="1">
      <alignment vertical="top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top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top"/>
    </xf>
    <xf numFmtId="164" fontId="2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164" fontId="2" fillId="2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left" vertical="center" wrapText="1"/>
    </xf>
    <xf numFmtId="0" fontId="4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/>
    </xf>
    <xf numFmtId="0" fontId="4" fillId="3" borderId="0" xfId="0" applyFont="1" applyFill="1" applyAlignment="1">
      <alignment horizontal="left" vertical="center" wrapText="1"/>
    </xf>
    <xf numFmtId="0" fontId="2" fillId="0" borderId="0" xfId="0" applyFont="1" applyAlignment="1">
      <alignment horizontal="justify" vertical="top" wrapText="1"/>
    </xf>
    <xf numFmtId="49" fontId="2" fillId="0" borderId="0" xfId="0" applyNumberFormat="1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justify" vertical="center" wrapText="1"/>
    </xf>
    <xf numFmtId="0" fontId="2" fillId="2" borderId="0" xfId="0" applyFont="1" applyFill="1" applyAlignment="1">
      <alignment horizontal="justify" vertical="top"/>
    </xf>
    <xf numFmtId="49" fontId="2" fillId="3" borderId="0" xfId="0" applyNumberFormat="1" applyFont="1" applyFill="1" applyAlignment="1">
      <alignment horizontal="center" vertical="center" shrinkToFit="1"/>
    </xf>
    <xf numFmtId="165" fontId="2" fillId="2" borderId="0" xfId="0" applyNumberFormat="1" applyFont="1" applyFill="1" applyAlignment="1">
      <alignment horizontal="center" vertical="center" shrinkToFit="1"/>
    </xf>
    <xf numFmtId="0" fontId="2" fillId="2" borderId="0" xfId="0" applyFont="1" applyFill="1" applyAlignment="1">
      <alignment vertical="center" wrapText="1"/>
    </xf>
    <xf numFmtId="49" fontId="2" fillId="2" borderId="0" xfId="0" applyNumberFormat="1" applyFont="1" applyFill="1" applyAlignment="1">
      <alignment horizontal="center" vertical="center" shrinkToFit="1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vertical="top" wrapText="1"/>
    </xf>
    <xf numFmtId="165" fontId="2" fillId="0" borderId="0" xfId="0" applyNumberFormat="1" applyFont="1" applyAlignment="1">
      <alignment horizontal="center" vertical="center" shrinkToFit="1"/>
    </xf>
    <xf numFmtId="49" fontId="4" fillId="0" borderId="0" xfId="0" applyNumberFormat="1" applyFont="1" applyAlignment="1">
      <alignment horizontal="justify" vertical="center" wrapText="1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164" fontId="2" fillId="0" borderId="0" xfId="0" applyNumberFormat="1" applyFont="1" applyAlignment="1">
      <alignment horizont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left" vertical="center" wrapText="1"/>
    </xf>
    <xf numFmtId="0" fontId="5" fillId="4" borderId="0" xfId="0" applyFont="1" applyFill="1" applyAlignment="1">
      <alignment horizontal="left" vertical="center" wrapText="1"/>
    </xf>
    <xf numFmtId="49" fontId="5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45"/>
  <sheetViews>
    <sheetView tabSelected="1" topLeftCell="A116" workbookViewId="0">
      <selection activeCell="I5" sqref="I5"/>
    </sheetView>
  </sheetViews>
  <sheetFormatPr defaultColWidth="9" defaultRowHeight="12.75" x14ac:dyDescent="0.25"/>
  <cols>
    <col min="2" max="2" width="56.42578125" customWidth="1"/>
    <col min="3" max="3" width="9.5703125" customWidth="1"/>
    <col min="4" max="4" width="5.85546875" customWidth="1"/>
    <col min="5" max="5" width="6.5703125" customWidth="1"/>
    <col min="6" max="6" width="14.5703125" customWidth="1"/>
    <col min="7" max="7" width="8.85546875" customWidth="1"/>
    <col min="8" max="8" width="15.5703125" customWidth="1"/>
  </cols>
  <sheetData>
    <row r="1" spans="2:8" ht="18.75" x14ac:dyDescent="0.25">
      <c r="B1" s="1"/>
      <c r="C1" s="1"/>
      <c r="D1" s="45" t="s">
        <v>0</v>
      </c>
      <c r="E1" s="45"/>
      <c r="F1" s="45"/>
      <c r="G1" s="45"/>
      <c r="H1" s="45"/>
    </row>
    <row r="2" spans="2:8" ht="18.75" x14ac:dyDescent="0.25">
      <c r="B2" s="1"/>
      <c r="C2" s="1"/>
      <c r="D2" s="45" t="s">
        <v>1</v>
      </c>
      <c r="E2" s="45"/>
      <c r="F2" s="45"/>
      <c r="G2" s="45"/>
      <c r="H2" s="45"/>
    </row>
    <row r="3" spans="2:8" ht="44.25" customHeight="1" x14ac:dyDescent="0.25">
      <c r="B3" s="1"/>
      <c r="C3" s="43" t="s">
        <v>2</v>
      </c>
      <c r="D3" s="43"/>
      <c r="E3" s="43"/>
      <c r="F3" s="43"/>
      <c r="G3" s="43"/>
      <c r="H3" s="43"/>
    </row>
    <row r="4" spans="2:8" ht="18.75" customHeight="1" x14ac:dyDescent="0.25">
      <c r="B4" s="43" t="s">
        <v>3</v>
      </c>
      <c r="C4" s="43"/>
      <c r="D4" s="43"/>
      <c r="E4" s="43"/>
      <c r="F4" s="43"/>
      <c r="G4" s="43"/>
      <c r="H4" s="43"/>
    </row>
    <row r="5" spans="2:8" ht="18.75" customHeight="1" x14ac:dyDescent="0.25">
      <c r="B5" s="2"/>
      <c r="C5" s="2"/>
      <c r="D5" s="43" t="s">
        <v>4</v>
      </c>
      <c r="E5" s="43"/>
      <c r="F5" s="43"/>
      <c r="G5" s="43"/>
      <c r="H5" s="43"/>
    </row>
    <row r="6" spans="2:8" ht="18.75" customHeight="1" x14ac:dyDescent="0.25">
      <c r="B6" s="43" t="s">
        <v>5</v>
      </c>
      <c r="C6" s="43"/>
      <c r="D6" s="43"/>
      <c r="E6" s="43"/>
      <c r="F6" s="43"/>
      <c r="G6" s="43"/>
      <c r="H6" s="43"/>
    </row>
    <row r="7" spans="2:8" ht="18.75" x14ac:dyDescent="0.25">
      <c r="B7" s="43" t="s">
        <v>137</v>
      </c>
      <c r="C7" s="43"/>
      <c r="D7" s="43"/>
      <c r="E7" s="43"/>
      <c r="F7" s="43"/>
      <c r="G7" s="43"/>
      <c r="H7" s="43"/>
    </row>
    <row r="8" spans="2:8" ht="18.75" x14ac:dyDescent="0.25">
      <c r="B8" s="3"/>
      <c r="C8" s="45" t="s">
        <v>148</v>
      </c>
      <c r="D8" s="45"/>
      <c r="E8" s="45"/>
      <c r="F8" s="45"/>
      <c r="G8" s="45"/>
      <c r="H8" s="45"/>
    </row>
    <row r="9" spans="2:8" ht="18.75" x14ac:dyDescent="0.25">
      <c r="B9" s="4"/>
      <c r="C9" s="5"/>
      <c r="D9" s="5"/>
      <c r="E9" s="5"/>
      <c r="F9" s="5"/>
      <c r="G9" s="5"/>
      <c r="H9" s="5"/>
    </row>
    <row r="10" spans="2:8" ht="18.75" x14ac:dyDescent="0.25">
      <c r="B10" s="46" t="s">
        <v>6</v>
      </c>
      <c r="C10" s="46"/>
      <c r="D10" s="46"/>
      <c r="E10" s="46"/>
      <c r="F10" s="46"/>
      <c r="G10" s="46"/>
      <c r="H10" s="46"/>
    </row>
    <row r="11" spans="2:8" ht="37.5" customHeight="1" x14ac:dyDescent="0.25">
      <c r="B11" s="44" t="s">
        <v>138</v>
      </c>
      <c r="C11" s="44"/>
      <c r="D11" s="44"/>
      <c r="E11" s="44"/>
      <c r="F11" s="44"/>
      <c r="G11" s="44"/>
      <c r="H11" s="44"/>
    </row>
    <row r="12" spans="2:8" ht="18.75" x14ac:dyDescent="0.25">
      <c r="B12" s="4"/>
      <c r="C12" s="4"/>
      <c r="D12" s="4"/>
      <c r="E12" s="4"/>
      <c r="F12" s="4"/>
      <c r="G12" s="6" t="s">
        <v>7</v>
      </c>
      <c r="H12" s="6"/>
    </row>
    <row r="13" spans="2:8" ht="36.75" customHeight="1" x14ac:dyDescent="0.25">
      <c r="B13" s="7" t="s">
        <v>8</v>
      </c>
      <c r="C13" s="8" t="s">
        <v>9</v>
      </c>
      <c r="D13" s="9" t="s">
        <v>10</v>
      </c>
      <c r="E13" s="9" t="s">
        <v>11</v>
      </c>
      <c r="F13" s="9" t="s">
        <v>12</v>
      </c>
      <c r="G13" s="10" t="s">
        <v>13</v>
      </c>
      <c r="H13" s="9" t="s">
        <v>14</v>
      </c>
    </row>
    <row r="14" spans="2:8" ht="16.5" customHeight="1" x14ac:dyDescent="0.25">
      <c r="B14" s="8">
        <v>1</v>
      </c>
      <c r="C14" s="8">
        <v>2</v>
      </c>
      <c r="D14" s="9">
        <v>3</v>
      </c>
      <c r="E14" s="9">
        <v>4</v>
      </c>
      <c r="F14" s="9">
        <v>5</v>
      </c>
      <c r="G14" s="10">
        <v>6</v>
      </c>
      <c r="H14" s="9">
        <v>7</v>
      </c>
    </row>
    <row r="15" spans="2:8" ht="52.5" customHeight="1" x14ac:dyDescent="0.25">
      <c r="B15" s="11" t="s">
        <v>15</v>
      </c>
      <c r="C15" s="12">
        <v>904</v>
      </c>
      <c r="D15" s="13"/>
      <c r="E15" s="13"/>
      <c r="F15" s="13"/>
      <c r="G15" s="13"/>
      <c r="H15" s="14">
        <f>H16+H53+H61+H66+H93+H134</f>
        <v>19954.89459</v>
      </c>
    </row>
    <row r="16" spans="2:8" ht="33.75" hidden="1" customHeight="1" x14ac:dyDescent="0.25">
      <c r="B16" s="11" t="s">
        <v>16</v>
      </c>
      <c r="C16" s="15" t="s">
        <v>17</v>
      </c>
      <c r="D16" s="15" t="s">
        <v>18</v>
      </c>
      <c r="E16" s="15"/>
      <c r="F16" s="15"/>
      <c r="G16" s="15"/>
      <c r="H16" s="16">
        <f>H17+H32+H36</f>
        <v>3507.6320299999998</v>
      </c>
    </row>
    <row r="17" spans="2:8" ht="88.35" customHeight="1" x14ac:dyDescent="0.25">
      <c r="B17" s="11" t="s">
        <v>19</v>
      </c>
      <c r="C17" s="15" t="s">
        <v>18</v>
      </c>
      <c r="D17" s="15" t="s">
        <v>18</v>
      </c>
      <c r="E17" s="15" t="s">
        <v>20</v>
      </c>
      <c r="F17" s="15"/>
      <c r="G17" s="15"/>
      <c r="H17" s="16">
        <f>H18+H26</f>
        <v>3397.0998</v>
      </c>
    </row>
    <row r="18" spans="2:8" ht="24.4" customHeight="1" x14ac:dyDescent="0.25">
      <c r="B18" s="17" t="s">
        <v>21</v>
      </c>
      <c r="C18" s="15" t="s">
        <v>17</v>
      </c>
      <c r="D18" s="15" t="s">
        <v>18</v>
      </c>
      <c r="E18" s="15" t="s">
        <v>20</v>
      </c>
      <c r="F18" s="15" t="s">
        <v>22</v>
      </c>
      <c r="G18" s="15"/>
      <c r="H18" s="16">
        <f>H19+H21+H23+H29</f>
        <v>2590.60115</v>
      </c>
    </row>
    <row r="19" spans="2:8" ht="106.9" customHeight="1" x14ac:dyDescent="0.25">
      <c r="B19" s="11" t="s">
        <v>23</v>
      </c>
      <c r="C19" s="15" t="s">
        <v>17</v>
      </c>
      <c r="D19" s="15" t="s">
        <v>18</v>
      </c>
      <c r="E19" s="15" t="s">
        <v>20</v>
      </c>
      <c r="F19" s="15" t="s">
        <v>22</v>
      </c>
      <c r="G19" s="15" t="s">
        <v>24</v>
      </c>
      <c r="H19" s="16">
        <f>H20</f>
        <v>1526.60419</v>
      </c>
    </row>
    <row r="20" spans="2:8" ht="45.75" customHeight="1" x14ac:dyDescent="0.25">
      <c r="B20" s="11" t="s">
        <v>25</v>
      </c>
      <c r="C20" s="15" t="s">
        <v>17</v>
      </c>
      <c r="D20" s="15" t="s">
        <v>18</v>
      </c>
      <c r="E20" s="15" t="s">
        <v>20</v>
      </c>
      <c r="F20" s="15" t="s">
        <v>22</v>
      </c>
      <c r="G20" s="15" t="s">
        <v>26</v>
      </c>
      <c r="H20" s="16">
        <v>1526.60419</v>
      </c>
    </row>
    <row r="21" spans="2:8" ht="43.5" customHeight="1" x14ac:dyDescent="0.25">
      <c r="B21" s="11" t="s">
        <v>27</v>
      </c>
      <c r="C21" s="15" t="s">
        <v>17</v>
      </c>
      <c r="D21" s="15" t="s">
        <v>18</v>
      </c>
      <c r="E21" s="15" t="s">
        <v>20</v>
      </c>
      <c r="F21" s="15" t="s">
        <v>22</v>
      </c>
      <c r="G21" s="15" t="s">
        <v>28</v>
      </c>
      <c r="H21" s="16">
        <f>H22</f>
        <v>1001.65401</v>
      </c>
    </row>
    <row r="22" spans="2:8" ht="59.85" customHeight="1" x14ac:dyDescent="0.25">
      <c r="B22" s="11" t="s">
        <v>29</v>
      </c>
      <c r="C22" s="15" t="s">
        <v>17</v>
      </c>
      <c r="D22" s="15" t="s">
        <v>18</v>
      </c>
      <c r="E22" s="15" t="s">
        <v>20</v>
      </c>
      <c r="F22" s="15" t="s">
        <v>22</v>
      </c>
      <c r="G22" s="15" t="s">
        <v>30</v>
      </c>
      <c r="H22" s="16">
        <v>1001.65401</v>
      </c>
    </row>
    <row r="23" spans="2:8" ht="37.5" customHeight="1" x14ac:dyDescent="0.25">
      <c r="B23" s="17" t="s">
        <v>31</v>
      </c>
      <c r="C23" s="15" t="s">
        <v>17</v>
      </c>
      <c r="D23" s="15" t="s">
        <v>18</v>
      </c>
      <c r="E23" s="15" t="s">
        <v>20</v>
      </c>
      <c r="F23" s="15" t="s">
        <v>22</v>
      </c>
      <c r="G23" s="15" t="s">
        <v>32</v>
      </c>
      <c r="H23" s="16">
        <f>H25+H24</f>
        <v>5.2409499999999998</v>
      </c>
    </row>
    <row r="24" spans="2:8" ht="21" hidden="1" customHeight="1" x14ac:dyDescent="0.25">
      <c r="B24" s="17" t="s">
        <v>33</v>
      </c>
      <c r="C24" s="15" t="s">
        <v>17</v>
      </c>
      <c r="D24" s="15" t="s">
        <v>18</v>
      </c>
      <c r="E24" s="15" t="s">
        <v>20</v>
      </c>
      <c r="F24" s="15" t="s">
        <v>22</v>
      </c>
      <c r="G24" s="15" t="s">
        <v>34</v>
      </c>
      <c r="H24" s="16">
        <v>0</v>
      </c>
    </row>
    <row r="25" spans="2:8" ht="18.75" customHeight="1" x14ac:dyDescent="0.25">
      <c r="B25" s="11" t="s">
        <v>35</v>
      </c>
      <c r="C25" s="15" t="s">
        <v>17</v>
      </c>
      <c r="D25" s="15" t="s">
        <v>18</v>
      </c>
      <c r="E25" s="15" t="s">
        <v>20</v>
      </c>
      <c r="F25" s="15" t="s">
        <v>22</v>
      </c>
      <c r="G25" s="15" t="s">
        <v>36</v>
      </c>
      <c r="H25" s="16">
        <v>5.2409499999999998</v>
      </c>
    </row>
    <row r="26" spans="2:8" ht="28.5" customHeight="1" x14ac:dyDescent="0.25">
      <c r="B26" s="18" t="s">
        <v>37</v>
      </c>
      <c r="C26" s="15" t="s">
        <v>17</v>
      </c>
      <c r="D26" s="15" t="s">
        <v>18</v>
      </c>
      <c r="E26" s="15" t="s">
        <v>20</v>
      </c>
      <c r="F26" s="15" t="s">
        <v>38</v>
      </c>
      <c r="G26" s="15"/>
      <c r="H26" s="16">
        <f>H27</f>
        <v>806.49865</v>
      </c>
    </row>
    <row r="27" spans="2:8" ht="96.2" customHeight="1" x14ac:dyDescent="0.25">
      <c r="B27" s="11" t="s">
        <v>23</v>
      </c>
      <c r="C27" s="15" t="s">
        <v>17</v>
      </c>
      <c r="D27" s="15" t="s">
        <v>18</v>
      </c>
      <c r="E27" s="15" t="s">
        <v>20</v>
      </c>
      <c r="F27" s="15" t="s">
        <v>38</v>
      </c>
      <c r="G27" s="15" t="s">
        <v>24</v>
      </c>
      <c r="H27" s="16">
        <f>H28</f>
        <v>806.49865</v>
      </c>
    </row>
    <row r="28" spans="2:8" ht="42.75" customHeight="1" x14ac:dyDescent="0.25">
      <c r="B28" s="11" t="s">
        <v>25</v>
      </c>
      <c r="C28" s="15" t="s">
        <v>17</v>
      </c>
      <c r="D28" s="15" t="s">
        <v>18</v>
      </c>
      <c r="E28" s="15" t="s">
        <v>20</v>
      </c>
      <c r="F28" s="15" t="s">
        <v>38</v>
      </c>
      <c r="G28" s="15" t="s">
        <v>26</v>
      </c>
      <c r="H28" s="16">
        <v>806.49865</v>
      </c>
    </row>
    <row r="29" spans="2:8" ht="73.5" customHeight="1" x14ac:dyDescent="0.25">
      <c r="B29" s="11" t="s">
        <v>39</v>
      </c>
      <c r="C29" s="15" t="s">
        <v>17</v>
      </c>
      <c r="D29" s="15" t="s">
        <v>18</v>
      </c>
      <c r="E29" s="15" t="s">
        <v>20</v>
      </c>
      <c r="F29" s="15" t="s">
        <v>139</v>
      </c>
      <c r="G29" s="15"/>
      <c r="H29" s="16">
        <f>H30</f>
        <v>57.101999999999997</v>
      </c>
    </row>
    <row r="30" spans="2:8" ht="99.75" customHeight="1" x14ac:dyDescent="0.25">
      <c r="B30" s="11" t="s">
        <v>23</v>
      </c>
      <c r="C30" s="15" t="s">
        <v>17</v>
      </c>
      <c r="D30" s="15" t="s">
        <v>18</v>
      </c>
      <c r="E30" s="15" t="s">
        <v>20</v>
      </c>
      <c r="F30" s="15" t="s">
        <v>139</v>
      </c>
      <c r="G30" s="15" t="s">
        <v>24</v>
      </c>
      <c r="H30" s="16">
        <f>H31</f>
        <v>57.101999999999997</v>
      </c>
    </row>
    <row r="31" spans="2:8" ht="56.25" customHeight="1" x14ac:dyDescent="0.25">
      <c r="B31" s="11" t="s">
        <v>25</v>
      </c>
      <c r="C31" s="15" t="s">
        <v>17</v>
      </c>
      <c r="D31" s="15" t="s">
        <v>18</v>
      </c>
      <c r="E31" s="15" t="s">
        <v>20</v>
      </c>
      <c r="F31" s="15" t="s">
        <v>139</v>
      </c>
      <c r="G31" s="15" t="s">
        <v>26</v>
      </c>
      <c r="H31" s="16">
        <v>57.101999999999997</v>
      </c>
    </row>
    <row r="32" spans="2:8" ht="0.75" hidden="1" customHeight="1" x14ac:dyDescent="0.25">
      <c r="B32" s="11" t="s">
        <v>40</v>
      </c>
      <c r="C32" s="15" t="s">
        <v>17</v>
      </c>
      <c r="D32" s="15" t="s">
        <v>18</v>
      </c>
      <c r="E32" s="15" t="s">
        <v>41</v>
      </c>
      <c r="F32" s="15"/>
      <c r="G32" s="15"/>
      <c r="H32" s="16">
        <f>H33</f>
        <v>0</v>
      </c>
    </row>
    <row r="33" spans="2:8" ht="40.5" hidden="1" customHeight="1" x14ac:dyDescent="0.25">
      <c r="B33" s="19" t="s">
        <v>42</v>
      </c>
      <c r="C33" s="15" t="s">
        <v>17</v>
      </c>
      <c r="D33" s="15" t="s">
        <v>18</v>
      </c>
      <c r="E33" s="15" t="s">
        <v>41</v>
      </c>
      <c r="F33" s="15" t="s">
        <v>43</v>
      </c>
      <c r="G33" s="15"/>
      <c r="H33" s="16">
        <f>H34</f>
        <v>0</v>
      </c>
    </row>
    <row r="34" spans="2:8" ht="48" hidden="1" customHeight="1" x14ac:dyDescent="0.25">
      <c r="B34" s="17" t="s">
        <v>31</v>
      </c>
      <c r="C34" s="15" t="s">
        <v>17</v>
      </c>
      <c r="D34" s="15" t="s">
        <v>18</v>
      </c>
      <c r="E34" s="15" t="s">
        <v>41</v>
      </c>
      <c r="F34" s="15" t="s">
        <v>43</v>
      </c>
      <c r="G34" s="15" t="s">
        <v>32</v>
      </c>
      <c r="H34" s="16">
        <f>H35</f>
        <v>0</v>
      </c>
    </row>
    <row r="35" spans="2:8" ht="24" hidden="1" customHeight="1" x14ac:dyDescent="0.25">
      <c r="B35" s="20" t="s">
        <v>44</v>
      </c>
      <c r="C35" s="15" t="s">
        <v>17</v>
      </c>
      <c r="D35" s="15" t="s">
        <v>18</v>
      </c>
      <c r="E35" s="15" t="s">
        <v>41</v>
      </c>
      <c r="F35" s="15" t="s">
        <v>43</v>
      </c>
      <c r="G35" s="15" t="s">
        <v>45</v>
      </c>
      <c r="H35" s="16">
        <v>0</v>
      </c>
    </row>
    <row r="36" spans="2:8" ht="22.7" customHeight="1" x14ac:dyDescent="0.25">
      <c r="B36" s="17" t="s">
        <v>46</v>
      </c>
      <c r="C36" s="15" t="s">
        <v>17</v>
      </c>
      <c r="D36" s="15" t="s">
        <v>18</v>
      </c>
      <c r="E36" s="15" t="s">
        <v>47</v>
      </c>
      <c r="F36" s="15"/>
      <c r="G36" s="15"/>
      <c r="H36" s="16">
        <f>H37+H40+H45+H50</f>
        <v>110.53223</v>
      </c>
    </row>
    <row r="37" spans="2:8" ht="32.65" hidden="1" customHeight="1" x14ac:dyDescent="0.25">
      <c r="B37" s="17" t="s">
        <v>48</v>
      </c>
      <c r="C37" s="15" t="s">
        <v>17</v>
      </c>
      <c r="D37" s="15" t="s">
        <v>18</v>
      </c>
      <c r="E37" s="15" t="s">
        <v>47</v>
      </c>
      <c r="F37" s="15" t="s">
        <v>49</v>
      </c>
      <c r="G37" s="15"/>
      <c r="H37" s="16">
        <f>H38</f>
        <v>0</v>
      </c>
    </row>
    <row r="38" spans="2:8" ht="41.45" hidden="1" customHeight="1" x14ac:dyDescent="0.25">
      <c r="B38" s="11" t="s">
        <v>27</v>
      </c>
      <c r="C38" s="15" t="s">
        <v>17</v>
      </c>
      <c r="D38" s="15" t="s">
        <v>18</v>
      </c>
      <c r="E38" s="15" t="s">
        <v>47</v>
      </c>
      <c r="F38" s="15" t="s">
        <v>49</v>
      </c>
      <c r="G38" s="15" t="s">
        <v>28</v>
      </c>
      <c r="H38" s="16">
        <f>H39</f>
        <v>0</v>
      </c>
    </row>
    <row r="39" spans="2:8" ht="38.85" hidden="1" customHeight="1" x14ac:dyDescent="0.25">
      <c r="B39" s="11" t="s">
        <v>29</v>
      </c>
      <c r="C39" s="15" t="s">
        <v>17</v>
      </c>
      <c r="D39" s="15" t="s">
        <v>18</v>
      </c>
      <c r="E39" s="15" t="s">
        <v>47</v>
      </c>
      <c r="F39" s="15" t="s">
        <v>49</v>
      </c>
      <c r="G39" s="15" t="s">
        <v>30</v>
      </c>
      <c r="H39" s="16">
        <v>0</v>
      </c>
    </row>
    <row r="40" spans="2:8" ht="88.5" customHeight="1" x14ac:dyDescent="0.25">
      <c r="B40" s="19" t="s">
        <v>50</v>
      </c>
      <c r="C40" s="15" t="s">
        <v>17</v>
      </c>
      <c r="D40" s="15" t="s">
        <v>18</v>
      </c>
      <c r="E40" s="15" t="s">
        <v>47</v>
      </c>
      <c r="F40" s="15" t="s">
        <v>51</v>
      </c>
      <c r="G40" s="15"/>
      <c r="H40" s="16">
        <f>H41+H43</f>
        <v>9.9389099999999999</v>
      </c>
    </row>
    <row r="41" spans="2:8" ht="41.45" customHeight="1" x14ac:dyDescent="0.25">
      <c r="B41" s="11" t="s">
        <v>27</v>
      </c>
      <c r="C41" s="15" t="s">
        <v>17</v>
      </c>
      <c r="D41" s="15" t="s">
        <v>18</v>
      </c>
      <c r="E41" s="15" t="s">
        <v>47</v>
      </c>
      <c r="F41" s="15" t="s">
        <v>51</v>
      </c>
      <c r="G41" s="15" t="s">
        <v>28</v>
      </c>
      <c r="H41" s="16">
        <f>H42</f>
        <v>7.9389099999999999</v>
      </c>
    </row>
    <row r="42" spans="2:8" ht="59.85" customHeight="1" x14ac:dyDescent="0.25">
      <c r="B42" s="11" t="s">
        <v>29</v>
      </c>
      <c r="C42" s="15" t="s">
        <v>17</v>
      </c>
      <c r="D42" s="15" t="s">
        <v>18</v>
      </c>
      <c r="E42" s="15" t="s">
        <v>47</v>
      </c>
      <c r="F42" s="15" t="s">
        <v>51</v>
      </c>
      <c r="G42" s="15" t="s">
        <v>30</v>
      </c>
      <c r="H42" s="16">
        <v>7.9389099999999999</v>
      </c>
    </row>
    <row r="43" spans="2:8" ht="28.5" customHeight="1" x14ac:dyDescent="0.25">
      <c r="B43" s="17" t="s">
        <v>31</v>
      </c>
      <c r="C43" s="15" t="s">
        <v>17</v>
      </c>
      <c r="D43" s="15" t="s">
        <v>18</v>
      </c>
      <c r="E43" s="15" t="s">
        <v>47</v>
      </c>
      <c r="F43" s="15" t="s">
        <v>51</v>
      </c>
      <c r="G43" s="15" t="s">
        <v>32</v>
      </c>
      <c r="H43" s="16">
        <f>H44</f>
        <v>2</v>
      </c>
    </row>
    <row r="44" spans="2:8" ht="25.5" customHeight="1" x14ac:dyDescent="0.25">
      <c r="B44" s="30" t="s">
        <v>33</v>
      </c>
      <c r="C44" s="15" t="s">
        <v>17</v>
      </c>
      <c r="D44" s="15" t="s">
        <v>18</v>
      </c>
      <c r="E44" s="15" t="s">
        <v>47</v>
      </c>
      <c r="F44" s="15" t="s">
        <v>51</v>
      </c>
      <c r="G44" s="15" t="s">
        <v>34</v>
      </c>
      <c r="H44" s="16">
        <v>2</v>
      </c>
    </row>
    <row r="45" spans="2:8" ht="29.25" customHeight="1" x14ac:dyDescent="0.25">
      <c r="B45" s="17" t="s">
        <v>46</v>
      </c>
      <c r="C45" s="15" t="s">
        <v>17</v>
      </c>
      <c r="D45" s="15" t="s">
        <v>18</v>
      </c>
      <c r="E45" s="15" t="s">
        <v>47</v>
      </c>
      <c r="F45" s="15" t="s">
        <v>52</v>
      </c>
      <c r="G45" s="15"/>
      <c r="H45" s="16">
        <f>H46+H48</f>
        <v>100.59332000000001</v>
      </c>
    </row>
    <row r="46" spans="2:8" ht="50.25" customHeight="1" x14ac:dyDescent="0.25">
      <c r="B46" s="11" t="s">
        <v>27</v>
      </c>
      <c r="C46" s="15" t="s">
        <v>17</v>
      </c>
      <c r="D46" s="15" t="s">
        <v>18</v>
      </c>
      <c r="E46" s="15" t="s">
        <v>47</v>
      </c>
      <c r="F46" s="15" t="s">
        <v>52</v>
      </c>
      <c r="G46" s="15" t="s">
        <v>28</v>
      </c>
      <c r="H46" s="16">
        <f>H47</f>
        <v>78.19332</v>
      </c>
    </row>
    <row r="47" spans="2:8" ht="59.25" customHeight="1" x14ac:dyDescent="0.25">
      <c r="B47" s="11" t="s">
        <v>29</v>
      </c>
      <c r="C47" s="15" t="s">
        <v>17</v>
      </c>
      <c r="D47" s="15" t="s">
        <v>18</v>
      </c>
      <c r="E47" s="15" t="s">
        <v>47</v>
      </c>
      <c r="F47" s="15" t="s">
        <v>52</v>
      </c>
      <c r="G47" s="15" t="s">
        <v>30</v>
      </c>
      <c r="H47" s="16">
        <v>78.19332</v>
      </c>
    </row>
    <row r="48" spans="2:8" ht="36" customHeight="1" x14ac:dyDescent="0.25">
      <c r="B48" s="17" t="s">
        <v>31</v>
      </c>
      <c r="C48" s="15" t="s">
        <v>17</v>
      </c>
      <c r="D48" s="15" t="s">
        <v>18</v>
      </c>
      <c r="E48" s="15" t="s">
        <v>47</v>
      </c>
      <c r="F48" s="15" t="s">
        <v>52</v>
      </c>
      <c r="G48" s="15" t="s">
        <v>32</v>
      </c>
      <c r="H48" s="16">
        <f>H49</f>
        <v>22.4</v>
      </c>
    </row>
    <row r="49" spans="2:8" ht="37.35" customHeight="1" x14ac:dyDescent="0.25">
      <c r="B49" s="11" t="s">
        <v>35</v>
      </c>
      <c r="C49" s="15" t="s">
        <v>17</v>
      </c>
      <c r="D49" s="15" t="s">
        <v>18</v>
      </c>
      <c r="E49" s="15" t="s">
        <v>47</v>
      </c>
      <c r="F49" s="15" t="s">
        <v>52</v>
      </c>
      <c r="G49" s="15" t="s">
        <v>36</v>
      </c>
      <c r="H49" s="16">
        <v>22.4</v>
      </c>
    </row>
    <row r="50" spans="2:8" ht="31.5" hidden="1" customHeight="1" x14ac:dyDescent="0.25">
      <c r="B50" s="21" t="s">
        <v>53</v>
      </c>
      <c r="C50" s="15" t="s">
        <v>17</v>
      </c>
      <c r="D50" s="15" t="s">
        <v>18</v>
      </c>
      <c r="E50" s="15" t="s">
        <v>47</v>
      </c>
      <c r="F50" s="15" t="s">
        <v>54</v>
      </c>
      <c r="G50" s="15"/>
      <c r="H50" s="16">
        <f>H51</f>
        <v>0</v>
      </c>
    </row>
    <row r="51" spans="2:8" ht="36.75" hidden="1" customHeight="1" x14ac:dyDescent="0.25">
      <c r="B51" s="17" t="s">
        <v>31</v>
      </c>
      <c r="C51" s="15" t="s">
        <v>17</v>
      </c>
      <c r="D51" s="15" t="s">
        <v>18</v>
      </c>
      <c r="E51" s="15" t="s">
        <v>47</v>
      </c>
      <c r="F51" s="15" t="s">
        <v>54</v>
      </c>
      <c r="G51" s="15" t="s">
        <v>32</v>
      </c>
      <c r="H51" s="16">
        <f>H52</f>
        <v>0</v>
      </c>
    </row>
    <row r="52" spans="2:8" ht="35.25" hidden="1" customHeight="1" x14ac:dyDescent="0.25">
      <c r="B52" s="20" t="s">
        <v>44</v>
      </c>
      <c r="C52" s="15" t="s">
        <v>17</v>
      </c>
      <c r="D52" s="15" t="s">
        <v>18</v>
      </c>
      <c r="E52" s="15" t="s">
        <v>47</v>
      </c>
      <c r="F52" s="15" t="s">
        <v>54</v>
      </c>
      <c r="G52" s="15" t="s">
        <v>45</v>
      </c>
      <c r="H52" s="16">
        <v>0</v>
      </c>
    </row>
    <row r="53" spans="2:8" ht="0.75" customHeight="1" x14ac:dyDescent="0.25">
      <c r="B53" s="11" t="s">
        <v>55</v>
      </c>
      <c r="C53" s="15" t="s">
        <v>17</v>
      </c>
      <c r="D53" s="15" t="s">
        <v>56</v>
      </c>
      <c r="E53" s="15"/>
      <c r="F53" s="15"/>
      <c r="G53" s="15"/>
      <c r="H53" s="16">
        <f>H54</f>
        <v>163.6</v>
      </c>
    </row>
    <row r="54" spans="2:8" ht="38.1" customHeight="1" x14ac:dyDescent="0.25">
      <c r="B54" s="22" t="s">
        <v>57</v>
      </c>
      <c r="C54" s="15" t="s">
        <v>17</v>
      </c>
      <c r="D54" s="15" t="s">
        <v>56</v>
      </c>
      <c r="E54" s="15" t="s">
        <v>58</v>
      </c>
      <c r="F54" s="15"/>
      <c r="G54" s="15"/>
      <c r="H54" s="16">
        <f>H55</f>
        <v>163.6</v>
      </c>
    </row>
    <row r="55" spans="2:8" ht="57.2" customHeight="1" x14ac:dyDescent="0.25">
      <c r="B55" s="19" t="s">
        <v>59</v>
      </c>
      <c r="C55" s="15" t="s">
        <v>17</v>
      </c>
      <c r="D55" s="15" t="s">
        <v>56</v>
      </c>
      <c r="E55" s="15" t="s">
        <v>58</v>
      </c>
      <c r="F55" s="15" t="s">
        <v>60</v>
      </c>
      <c r="G55" s="15"/>
      <c r="H55" s="16">
        <f>H56+H58</f>
        <v>163.6</v>
      </c>
    </row>
    <row r="56" spans="2:8" ht="101.45" customHeight="1" x14ac:dyDescent="0.25">
      <c r="B56" s="11" t="s">
        <v>23</v>
      </c>
      <c r="C56" s="15" t="s">
        <v>17</v>
      </c>
      <c r="D56" s="15" t="s">
        <v>56</v>
      </c>
      <c r="E56" s="15" t="s">
        <v>58</v>
      </c>
      <c r="F56" s="15" t="s">
        <v>60</v>
      </c>
      <c r="G56" s="15" t="s">
        <v>24</v>
      </c>
      <c r="H56" s="16">
        <f>H57</f>
        <v>163.6</v>
      </c>
    </row>
    <row r="57" spans="2:8" ht="50.25" customHeight="1" x14ac:dyDescent="0.25">
      <c r="B57" s="11" t="s">
        <v>25</v>
      </c>
      <c r="C57" s="15" t="s">
        <v>17</v>
      </c>
      <c r="D57" s="15" t="s">
        <v>56</v>
      </c>
      <c r="E57" s="15" t="s">
        <v>58</v>
      </c>
      <c r="F57" s="15" t="s">
        <v>60</v>
      </c>
      <c r="G57" s="15" t="s">
        <v>26</v>
      </c>
      <c r="H57" s="16">
        <v>163.6</v>
      </c>
    </row>
    <row r="58" spans="2:8" ht="22.7" hidden="1" customHeight="1" x14ac:dyDescent="0.25">
      <c r="B58" s="11" t="s">
        <v>27</v>
      </c>
      <c r="C58" s="15" t="s">
        <v>17</v>
      </c>
      <c r="D58" s="15" t="s">
        <v>56</v>
      </c>
      <c r="E58" s="15" t="s">
        <v>58</v>
      </c>
      <c r="F58" s="15" t="s">
        <v>61</v>
      </c>
      <c r="G58" s="15" t="s">
        <v>28</v>
      </c>
      <c r="H58" s="16">
        <v>0</v>
      </c>
    </row>
    <row r="59" spans="2:8" ht="44.1" hidden="1" customHeight="1" x14ac:dyDescent="0.25">
      <c r="B59" s="11" t="s">
        <v>29</v>
      </c>
      <c r="C59" s="15" t="s">
        <v>17</v>
      </c>
      <c r="D59" s="15" t="s">
        <v>56</v>
      </c>
      <c r="E59" s="15" t="s">
        <v>58</v>
      </c>
      <c r="F59" s="15" t="s">
        <v>61</v>
      </c>
      <c r="G59" s="15" t="s">
        <v>30</v>
      </c>
      <c r="H59" s="16">
        <v>0</v>
      </c>
    </row>
    <row r="60" spans="2:8" ht="44.1" hidden="1" customHeight="1" x14ac:dyDescent="0.25">
      <c r="B60" s="23" t="s">
        <v>62</v>
      </c>
      <c r="C60" s="15" t="s">
        <v>17</v>
      </c>
      <c r="D60" s="15" t="s">
        <v>56</v>
      </c>
      <c r="E60" s="15" t="s">
        <v>58</v>
      </c>
      <c r="F60" s="15" t="s">
        <v>63</v>
      </c>
      <c r="G60" s="15" t="s">
        <v>64</v>
      </c>
      <c r="H60" s="16"/>
    </row>
    <row r="61" spans="2:8" ht="0.75" customHeight="1" x14ac:dyDescent="0.25">
      <c r="B61" s="24" t="s">
        <v>65</v>
      </c>
      <c r="C61" s="15" t="s">
        <v>17</v>
      </c>
      <c r="D61" s="15" t="s">
        <v>58</v>
      </c>
      <c r="E61" s="15"/>
      <c r="F61" s="15"/>
      <c r="G61" s="15"/>
      <c r="H61" s="16">
        <f>H62</f>
        <v>153.30828</v>
      </c>
    </row>
    <row r="62" spans="2:8" ht="84" customHeight="1" x14ac:dyDescent="0.25">
      <c r="B62" s="24" t="s">
        <v>66</v>
      </c>
      <c r="C62" s="15" t="s">
        <v>17</v>
      </c>
      <c r="D62" s="15" t="s">
        <v>58</v>
      </c>
      <c r="E62" s="15" t="s">
        <v>67</v>
      </c>
      <c r="F62" s="15"/>
      <c r="G62" s="15"/>
      <c r="H62" s="16">
        <f>H63</f>
        <v>153.30828</v>
      </c>
    </row>
    <row r="63" spans="2:8" ht="60" customHeight="1" x14ac:dyDescent="0.25">
      <c r="B63" s="18" t="s">
        <v>147</v>
      </c>
      <c r="C63" s="15" t="s">
        <v>17</v>
      </c>
      <c r="D63" s="15" t="s">
        <v>58</v>
      </c>
      <c r="E63" s="15" t="s">
        <v>67</v>
      </c>
      <c r="F63" s="15" t="s">
        <v>68</v>
      </c>
      <c r="G63" s="15"/>
      <c r="H63" s="16">
        <f>H64</f>
        <v>153.30828</v>
      </c>
    </row>
    <row r="64" spans="2:8" ht="57.2" customHeight="1" x14ac:dyDescent="0.25">
      <c r="B64" s="11" t="s">
        <v>27</v>
      </c>
      <c r="C64" s="15" t="s">
        <v>17</v>
      </c>
      <c r="D64" s="15" t="s">
        <v>58</v>
      </c>
      <c r="E64" s="15" t="s">
        <v>67</v>
      </c>
      <c r="F64" s="15" t="s">
        <v>68</v>
      </c>
      <c r="G64" s="15" t="s">
        <v>28</v>
      </c>
      <c r="H64" s="16">
        <f>H65</f>
        <v>153.30828</v>
      </c>
    </row>
    <row r="65" spans="1:8" ht="57.75" customHeight="1" x14ac:dyDescent="0.25">
      <c r="B65" s="11" t="s">
        <v>29</v>
      </c>
      <c r="C65" s="15" t="s">
        <v>17</v>
      </c>
      <c r="D65" s="15" t="s">
        <v>58</v>
      </c>
      <c r="E65" s="15" t="s">
        <v>67</v>
      </c>
      <c r="F65" s="15" t="s">
        <v>68</v>
      </c>
      <c r="G65" s="15" t="s">
        <v>30</v>
      </c>
      <c r="H65" s="16">
        <v>153.30828</v>
      </c>
    </row>
    <row r="66" spans="1:8" ht="31.5" hidden="1" customHeight="1" x14ac:dyDescent="0.25">
      <c r="B66" s="11" t="s">
        <v>69</v>
      </c>
      <c r="C66" s="15" t="s">
        <v>17</v>
      </c>
      <c r="D66" s="15" t="s">
        <v>20</v>
      </c>
      <c r="E66" s="15"/>
      <c r="F66" s="15"/>
      <c r="G66" s="15"/>
      <c r="H66" s="16">
        <f>H67+H86</f>
        <v>14418.906860000001</v>
      </c>
    </row>
    <row r="67" spans="1:8" ht="36.200000000000003" customHeight="1" x14ac:dyDescent="0.25">
      <c r="B67" s="11" t="s">
        <v>70</v>
      </c>
      <c r="C67" s="15" t="s">
        <v>17</v>
      </c>
      <c r="D67" s="15" t="s">
        <v>20</v>
      </c>
      <c r="E67" s="15" t="s">
        <v>71</v>
      </c>
      <c r="F67" s="15"/>
      <c r="G67" s="15"/>
      <c r="H67" s="16">
        <f>H68+H71+H74+H77+H80+H83</f>
        <v>13616.50561</v>
      </c>
    </row>
    <row r="68" spans="1:8" ht="54" customHeight="1" x14ac:dyDescent="0.25">
      <c r="A68" t="s">
        <v>72</v>
      </c>
      <c r="B68" s="25" t="s">
        <v>73</v>
      </c>
      <c r="C68" s="15" t="s">
        <v>17</v>
      </c>
      <c r="D68" s="26" t="s">
        <v>20</v>
      </c>
      <c r="E68" s="26" t="s">
        <v>71</v>
      </c>
      <c r="F68" s="26" t="s">
        <v>74</v>
      </c>
      <c r="G68" s="26"/>
      <c r="H68" s="27">
        <f>H69</f>
        <v>568.55200000000002</v>
      </c>
    </row>
    <row r="69" spans="1:8" ht="50.25" customHeight="1" x14ac:dyDescent="0.25">
      <c r="B69" s="11" t="s">
        <v>27</v>
      </c>
      <c r="C69" s="15" t="s">
        <v>17</v>
      </c>
      <c r="D69" s="26" t="s">
        <v>20</v>
      </c>
      <c r="E69" s="26" t="s">
        <v>71</v>
      </c>
      <c r="F69" s="26" t="s">
        <v>74</v>
      </c>
      <c r="G69" s="26" t="s">
        <v>28</v>
      </c>
      <c r="H69" s="27">
        <f>H70</f>
        <v>568.55200000000002</v>
      </c>
    </row>
    <row r="70" spans="1:8" ht="60" customHeight="1" x14ac:dyDescent="0.25">
      <c r="B70" s="11" t="s">
        <v>29</v>
      </c>
      <c r="C70" s="15" t="s">
        <v>17</v>
      </c>
      <c r="D70" s="26" t="s">
        <v>20</v>
      </c>
      <c r="E70" s="26" t="s">
        <v>71</v>
      </c>
      <c r="F70" s="26" t="s">
        <v>74</v>
      </c>
      <c r="G70" s="26" t="s">
        <v>30</v>
      </c>
      <c r="H70" s="27">
        <v>568.55200000000002</v>
      </c>
    </row>
    <row r="71" spans="1:8" ht="77.25" customHeight="1" x14ac:dyDescent="0.25">
      <c r="B71" s="19" t="s">
        <v>75</v>
      </c>
      <c r="C71" s="15" t="s">
        <v>17</v>
      </c>
      <c r="D71" s="26" t="s">
        <v>20</v>
      </c>
      <c r="E71" s="26" t="s">
        <v>71</v>
      </c>
      <c r="F71" s="26" t="s">
        <v>76</v>
      </c>
      <c r="G71" s="26"/>
      <c r="H71" s="27">
        <f>H72</f>
        <v>497.04500000000002</v>
      </c>
    </row>
    <row r="72" spans="1:8" ht="46.5" customHeight="1" x14ac:dyDescent="0.25">
      <c r="B72" s="11" t="s">
        <v>27</v>
      </c>
      <c r="C72" s="15" t="s">
        <v>17</v>
      </c>
      <c r="D72" s="26" t="s">
        <v>20</v>
      </c>
      <c r="E72" s="26" t="s">
        <v>71</v>
      </c>
      <c r="F72" s="26" t="s">
        <v>76</v>
      </c>
      <c r="G72" s="26" t="s">
        <v>28</v>
      </c>
      <c r="H72" s="27">
        <f>H73</f>
        <v>497.04500000000002</v>
      </c>
    </row>
    <row r="73" spans="1:8" ht="60.75" customHeight="1" x14ac:dyDescent="0.25">
      <c r="B73" s="11" t="s">
        <v>29</v>
      </c>
      <c r="C73" s="15" t="s">
        <v>17</v>
      </c>
      <c r="D73" s="26" t="s">
        <v>20</v>
      </c>
      <c r="E73" s="26" t="s">
        <v>71</v>
      </c>
      <c r="F73" s="26" t="s">
        <v>76</v>
      </c>
      <c r="G73" s="26" t="s">
        <v>30</v>
      </c>
      <c r="H73" s="27">
        <v>497.04500000000002</v>
      </c>
    </row>
    <row r="74" spans="1:8" ht="66.2" customHeight="1" x14ac:dyDescent="0.25">
      <c r="B74" s="19" t="s">
        <v>77</v>
      </c>
      <c r="C74" s="15" t="s">
        <v>17</v>
      </c>
      <c r="D74" s="15" t="s">
        <v>20</v>
      </c>
      <c r="E74" s="15" t="s">
        <v>71</v>
      </c>
      <c r="F74" s="15" t="s">
        <v>78</v>
      </c>
      <c r="G74" s="26"/>
      <c r="H74" s="27">
        <f>H75</f>
        <v>410</v>
      </c>
    </row>
    <row r="75" spans="1:8" ht="47.85" customHeight="1" x14ac:dyDescent="0.25">
      <c r="B75" s="11" t="s">
        <v>27</v>
      </c>
      <c r="C75" s="15" t="s">
        <v>17</v>
      </c>
      <c r="D75" s="15" t="s">
        <v>20</v>
      </c>
      <c r="E75" s="15" t="s">
        <v>71</v>
      </c>
      <c r="F75" s="15" t="s">
        <v>78</v>
      </c>
      <c r="G75" s="15" t="s">
        <v>28</v>
      </c>
      <c r="H75" s="16">
        <f>H76</f>
        <v>410</v>
      </c>
    </row>
    <row r="76" spans="1:8" ht="60.75" customHeight="1" x14ac:dyDescent="0.25">
      <c r="B76" s="11" t="s">
        <v>29</v>
      </c>
      <c r="C76" s="15" t="s">
        <v>17</v>
      </c>
      <c r="D76" s="15" t="s">
        <v>20</v>
      </c>
      <c r="E76" s="15" t="s">
        <v>71</v>
      </c>
      <c r="F76" s="15" t="s">
        <v>78</v>
      </c>
      <c r="G76" s="15" t="s">
        <v>30</v>
      </c>
      <c r="H76" s="16">
        <v>410</v>
      </c>
    </row>
    <row r="77" spans="1:8" ht="58.35" customHeight="1" x14ac:dyDescent="0.25">
      <c r="B77" s="25" t="s">
        <v>79</v>
      </c>
      <c r="C77" s="15" t="s">
        <v>17</v>
      </c>
      <c r="D77" s="26" t="s">
        <v>20</v>
      </c>
      <c r="E77" s="26" t="s">
        <v>71</v>
      </c>
      <c r="F77" s="26" t="s">
        <v>80</v>
      </c>
      <c r="G77" s="26"/>
      <c r="H77" s="27">
        <f>H78</f>
        <v>88.626999999999995</v>
      </c>
    </row>
    <row r="78" spans="1:8" ht="51.6" customHeight="1" x14ac:dyDescent="0.25">
      <c r="B78" s="11" t="s">
        <v>27</v>
      </c>
      <c r="C78" s="15" t="s">
        <v>17</v>
      </c>
      <c r="D78" s="26" t="s">
        <v>20</v>
      </c>
      <c r="E78" s="26" t="s">
        <v>71</v>
      </c>
      <c r="F78" s="26" t="s">
        <v>80</v>
      </c>
      <c r="G78" s="26" t="s">
        <v>28</v>
      </c>
      <c r="H78" s="27">
        <f>H79</f>
        <v>88.626999999999995</v>
      </c>
    </row>
    <row r="79" spans="1:8" ht="57.75" customHeight="1" x14ac:dyDescent="0.25">
      <c r="B79" s="11" t="s">
        <v>29</v>
      </c>
      <c r="C79" s="15" t="s">
        <v>17</v>
      </c>
      <c r="D79" s="26" t="s">
        <v>20</v>
      </c>
      <c r="E79" s="26" t="s">
        <v>71</v>
      </c>
      <c r="F79" s="26" t="s">
        <v>80</v>
      </c>
      <c r="G79" s="26" t="s">
        <v>30</v>
      </c>
      <c r="H79" s="27">
        <v>88.626999999999995</v>
      </c>
    </row>
    <row r="80" spans="1:8" ht="89.45" customHeight="1" x14ac:dyDescent="0.25">
      <c r="B80" s="19" t="s">
        <v>81</v>
      </c>
      <c r="C80" s="15" t="s">
        <v>17</v>
      </c>
      <c r="D80" s="26" t="s">
        <v>20</v>
      </c>
      <c r="E80" s="26" t="s">
        <v>71</v>
      </c>
      <c r="F80" s="26" t="s">
        <v>82</v>
      </c>
      <c r="G80" s="26"/>
      <c r="H80" s="27">
        <f>H81</f>
        <v>26.16</v>
      </c>
    </row>
    <row r="81" spans="2:8" ht="46.5" customHeight="1" x14ac:dyDescent="0.25">
      <c r="B81" s="11" t="s">
        <v>27</v>
      </c>
      <c r="C81" s="15" t="s">
        <v>17</v>
      </c>
      <c r="D81" s="26" t="s">
        <v>20</v>
      </c>
      <c r="E81" s="26" t="s">
        <v>71</v>
      </c>
      <c r="F81" s="26" t="s">
        <v>82</v>
      </c>
      <c r="G81" s="26" t="s">
        <v>28</v>
      </c>
      <c r="H81" s="27">
        <f>H82</f>
        <v>26.16</v>
      </c>
    </row>
    <row r="82" spans="2:8" ht="64.150000000000006" customHeight="1" x14ac:dyDescent="0.25">
      <c r="B82" s="11" t="s">
        <v>29</v>
      </c>
      <c r="C82" s="15" t="s">
        <v>17</v>
      </c>
      <c r="D82" s="26" t="s">
        <v>20</v>
      </c>
      <c r="E82" s="26" t="s">
        <v>71</v>
      </c>
      <c r="F82" s="26" t="s">
        <v>82</v>
      </c>
      <c r="G82" s="26" t="s">
        <v>30</v>
      </c>
      <c r="H82" s="27">
        <v>26.16</v>
      </c>
    </row>
    <row r="83" spans="2:8" ht="68.25" customHeight="1" x14ac:dyDescent="0.25">
      <c r="B83" s="11" t="s">
        <v>83</v>
      </c>
      <c r="C83" s="15" t="s">
        <v>17</v>
      </c>
      <c r="D83" s="26" t="s">
        <v>20</v>
      </c>
      <c r="E83" s="26" t="s">
        <v>71</v>
      </c>
      <c r="F83" s="26" t="s">
        <v>84</v>
      </c>
      <c r="G83" s="26"/>
      <c r="H83" s="27">
        <f>H84</f>
        <v>12026.12161</v>
      </c>
    </row>
    <row r="84" spans="2:8" ht="61.5" customHeight="1" x14ac:dyDescent="0.25">
      <c r="B84" s="11" t="s">
        <v>27</v>
      </c>
      <c r="C84" s="15" t="s">
        <v>17</v>
      </c>
      <c r="D84" s="26" t="s">
        <v>20</v>
      </c>
      <c r="E84" s="26" t="s">
        <v>71</v>
      </c>
      <c r="F84" s="26" t="s">
        <v>84</v>
      </c>
      <c r="G84" s="26" t="s">
        <v>28</v>
      </c>
      <c r="H84" s="27">
        <f>H85</f>
        <v>12026.12161</v>
      </c>
    </row>
    <row r="85" spans="2:8" ht="63" customHeight="1" x14ac:dyDescent="0.25">
      <c r="B85" s="11" t="s">
        <v>29</v>
      </c>
      <c r="C85" s="15" t="s">
        <v>17</v>
      </c>
      <c r="D85" s="26" t="s">
        <v>20</v>
      </c>
      <c r="E85" s="26" t="s">
        <v>71</v>
      </c>
      <c r="F85" s="26" t="s">
        <v>84</v>
      </c>
      <c r="G85" s="26" t="s">
        <v>30</v>
      </c>
      <c r="H85" s="27">
        <v>12026.12161</v>
      </c>
    </row>
    <row r="86" spans="2:8" ht="49.7" customHeight="1" x14ac:dyDescent="0.25">
      <c r="B86" s="28" t="s">
        <v>85</v>
      </c>
      <c r="C86" s="15" t="s">
        <v>17</v>
      </c>
      <c r="D86" s="29" t="s">
        <v>20</v>
      </c>
      <c r="E86" s="29" t="s">
        <v>86</v>
      </c>
      <c r="F86" s="29"/>
      <c r="G86" s="29"/>
      <c r="H86" s="27">
        <f>H87+H90</f>
        <v>802.40125</v>
      </c>
    </row>
    <row r="87" spans="2:8" ht="113.25" customHeight="1" x14ac:dyDescent="0.25">
      <c r="B87" s="39" t="s">
        <v>140</v>
      </c>
      <c r="C87" s="15" t="s">
        <v>17</v>
      </c>
      <c r="D87" s="26" t="s">
        <v>20</v>
      </c>
      <c r="E87" s="26" t="s">
        <v>86</v>
      </c>
      <c r="F87" s="26" t="s">
        <v>141</v>
      </c>
      <c r="G87" s="26"/>
      <c r="H87" s="27">
        <f>H88</f>
        <v>738.20124999999996</v>
      </c>
    </row>
    <row r="88" spans="2:8" ht="55.15" customHeight="1" x14ac:dyDescent="0.25">
      <c r="B88" s="11" t="s">
        <v>27</v>
      </c>
      <c r="C88" s="15" t="s">
        <v>17</v>
      </c>
      <c r="D88" s="26" t="s">
        <v>20</v>
      </c>
      <c r="E88" s="26" t="s">
        <v>86</v>
      </c>
      <c r="F88" s="26" t="s">
        <v>141</v>
      </c>
      <c r="G88" s="26" t="s">
        <v>28</v>
      </c>
      <c r="H88" s="27">
        <f>H89</f>
        <v>738.20124999999996</v>
      </c>
    </row>
    <row r="89" spans="2:8" ht="63.75" customHeight="1" x14ac:dyDescent="0.25">
      <c r="B89" s="11" t="s">
        <v>29</v>
      </c>
      <c r="C89" s="15" t="s">
        <v>17</v>
      </c>
      <c r="D89" s="26" t="s">
        <v>20</v>
      </c>
      <c r="E89" s="26" t="s">
        <v>86</v>
      </c>
      <c r="F89" s="26" t="s">
        <v>141</v>
      </c>
      <c r="G89" s="26" t="s">
        <v>30</v>
      </c>
      <c r="H89" s="27">
        <v>738.20124999999996</v>
      </c>
    </row>
    <row r="90" spans="2:8" ht="81.75" customHeight="1" x14ac:dyDescent="0.25">
      <c r="B90" s="40" t="s">
        <v>142</v>
      </c>
      <c r="C90" s="15" t="s">
        <v>17</v>
      </c>
      <c r="D90" s="26" t="s">
        <v>20</v>
      </c>
      <c r="E90" s="26" t="s">
        <v>86</v>
      </c>
      <c r="F90" s="26" t="s">
        <v>143</v>
      </c>
      <c r="G90" s="26"/>
      <c r="H90" s="27">
        <f>H91</f>
        <v>64.2</v>
      </c>
    </row>
    <row r="91" spans="2:8" ht="52.5" customHeight="1" x14ac:dyDescent="0.25">
      <c r="B91" s="11" t="s">
        <v>27</v>
      </c>
      <c r="C91" s="15" t="s">
        <v>17</v>
      </c>
      <c r="D91" s="26" t="s">
        <v>20</v>
      </c>
      <c r="E91" s="26" t="s">
        <v>86</v>
      </c>
      <c r="F91" s="26" t="s">
        <v>143</v>
      </c>
      <c r="G91" s="26" t="s">
        <v>28</v>
      </c>
      <c r="H91" s="27">
        <f>H92</f>
        <v>64.2</v>
      </c>
    </row>
    <row r="92" spans="2:8" ht="58.5" customHeight="1" x14ac:dyDescent="0.25">
      <c r="B92" s="11" t="s">
        <v>29</v>
      </c>
      <c r="C92" s="15" t="s">
        <v>17</v>
      </c>
      <c r="D92" s="26" t="s">
        <v>20</v>
      </c>
      <c r="E92" s="26" t="s">
        <v>86</v>
      </c>
      <c r="F92" s="26" t="s">
        <v>143</v>
      </c>
      <c r="G92" s="26" t="s">
        <v>30</v>
      </c>
      <c r="H92" s="27">
        <v>64.2</v>
      </c>
    </row>
    <row r="93" spans="2:8" ht="34.5" hidden="1" customHeight="1" x14ac:dyDescent="0.25">
      <c r="B93" s="17" t="s">
        <v>87</v>
      </c>
      <c r="C93" s="15" t="s">
        <v>17</v>
      </c>
      <c r="D93" s="15" t="s">
        <v>88</v>
      </c>
      <c r="E93" s="15"/>
      <c r="F93" s="15"/>
      <c r="G93" s="15"/>
      <c r="H93" s="16">
        <f>H94+H98+H102</f>
        <v>1611.9924699999999</v>
      </c>
    </row>
    <row r="94" spans="2:8" ht="27.2" customHeight="1" x14ac:dyDescent="0.25">
      <c r="B94" s="17" t="s">
        <v>146</v>
      </c>
      <c r="C94" s="15" t="s">
        <v>17</v>
      </c>
      <c r="D94" s="15" t="s">
        <v>88</v>
      </c>
      <c r="E94" s="15" t="s">
        <v>18</v>
      </c>
      <c r="F94" s="15"/>
      <c r="G94" s="15"/>
      <c r="H94" s="16">
        <f>H95</f>
        <v>28.755949999999999</v>
      </c>
    </row>
    <row r="95" spans="2:8" ht="85.5" customHeight="1" x14ac:dyDescent="0.25">
      <c r="B95" s="41" t="s">
        <v>144</v>
      </c>
      <c r="C95" s="15" t="s">
        <v>17</v>
      </c>
      <c r="D95" s="42" t="s">
        <v>88</v>
      </c>
      <c r="E95" s="42" t="s">
        <v>18</v>
      </c>
      <c r="F95" s="42" t="s">
        <v>145</v>
      </c>
      <c r="G95" s="42"/>
      <c r="H95" s="16">
        <f>H96</f>
        <v>28.755949999999999</v>
      </c>
    </row>
    <row r="96" spans="2:8" ht="62.25" customHeight="1" x14ac:dyDescent="0.25">
      <c r="B96" s="40" t="s">
        <v>27</v>
      </c>
      <c r="C96" s="15" t="s">
        <v>17</v>
      </c>
      <c r="D96" s="42" t="s">
        <v>88</v>
      </c>
      <c r="E96" s="42" t="s">
        <v>18</v>
      </c>
      <c r="F96" s="42" t="s">
        <v>145</v>
      </c>
      <c r="G96" s="42" t="s">
        <v>28</v>
      </c>
      <c r="H96" s="16">
        <f>H97</f>
        <v>28.755949999999999</v>
      </c>
    </row>
    <row r="97" spans="2:8" ht="56.25" customHeight="1" x14ac:dyDescent="0.25">
      <c r="B97" s="40" t="s">
        <v>29</v>
      </c>
      <c r="C97" s="15" t="s">
        <v>17</v>
      </c>
      <c r="D97" s="42" t="s">
        <v>88</v>
      </c>
      <c r="E97" s="42" t="s">
        <v>18</v>
      </c>
      <c r="F97" s="42" t="s">
        <v>145</v>
      </c>
      <c r="G97" s="42" t="s">
        <v>30</v>
      </c>
      <c r="H97" s="16">
        <v>28.755949999999999</v>
      </c>
    </row>
    <row r="98" spans="2:8" ht="56.25" customHeight="1" x14ac:dyDescent="0.25">
      <c r="B98" s="17" t="s">
        <v>89</v>
      </c>
      <c r="C98" s="15" t="s">
        <v>17</v>
      </c>
      <c r="D98" s="15" t="s">
        <v>88</v>
      </c>
      <c r="E98" s="15" t="s">
        <v>56</v>
      </c>
      <c r="F98" s="15"/>
      <c r="G98" s="15"/>
      <c r="H98" s="16">
        <f>H99</f>
        <v>573.86150999999995</v>
      </c>
    </row>
    <row r="99" spans="2:8" ht="182.25" customHeight="1" x14ac:dyDescent="0.25">
      <c r="B99" s="19" t="s">
        <v>90</v>
      </c>
      <c r="C99" s="15" t="s">
        <v>17</v>
      </c>
      <c r="D99" s="15" t="s">
        <v>88</v>
      </c>
      <c r="E99" s="15" t="s">
        <v>56</v>
      </c>
      <c r="F99" s="15" t="s">
        <v>91</v>
      </c>
      <c r="G99" s="15"/>
      <c r="H99" s="16">
        <f>H100</f>
        <v>573.86150999999995</v>
      </c>
    </row>
    <row r="100" spans="2:8" ht="62.45" customHeight="1" x14ac:dyDescent="0.25">
      <c r="B100" s="11" t="s">
        <v>27</v>
      </c>
      <c r="C100" s="15" t="s">
        <v>17</v>
      </c>
      <c r="D100" s="15" t="s">
        <v>88</v>
      </c>
      <c r="E100" s="15" t="s">
        <v>56</v>
      </c>
      <c r="F100" s="15" t="s">
        <v>91</v>
      </c>
      <c r="G100" s="15" t="s">
        <v>28</v>
      </c>
      <c r="H100" s="16">
        <f>H101</f>
        <v>573.86150999999995</v>
      </c>
    </row>
    <row r="101" spans="2:8" ht="64.150000000000006" customHeight="1" x14ac:dyDescent="0.25">
      <c r="B101" s="11" t="s">
        <v>29</v>
      </c>
      <c r="C101" s="15" t="s">
        <v>17</v>
      </c>
      <c r="D101" s="15" t="s">
        <v>88</v>
      </c>
      <c r="E101" s="15" t="s">
        <v>56</v>
      </c>
      <c r="F101" s="15" t="s">
        <v>91</v>
      </c>
      <c r="G101" s="15" t="s">
        <v>30</v>
      </c>
      <c r="H101" s="16">
        <v>573.86150999999995</v>
      </c>
    </row>
    <row r="102" spans="2:8" ht="28.15" customHeight="1" x14ac:dyDescent="0.25">
      <c r="B102" s="17" t="s">
        <v>92</v>
      </c>
      <c r="C102" s="15" t="s">
        <v>17</v>
      </c>
      <c r="D102" s="15" t="s">
        <v>88</v>
      </c>
      <c r="E102" s="15" t="s">
        <v>58</v>
      </c>
      <c r="F102" s="15"/>
      <c r="G102" s="15"/>
      <c r="H102" s="16">
        <f>H103+H110+H114+H119</f>
        <v>1009.37501</v>
      </c>
    </row>
    <row r="103" spans="2:8" ht="33.950000000000003" customHeight="1" x14ac:dyDescent="0.25">
      <c r="B103" s="19" t="s">
        <v>93</v>
      </c>
      <c r="C103" s="15" t="s">
        <v>17</v>
      </c>
      <c r="D103" s="15" t="s">
        <v>88</v>
      </c>
      <c r="E103" s="15" t="s">
        <v>58</v>
      </c>
      <c r="F103" s="15" t="s">
        <v>94</v>
      </c>
      <c r="G103" s="15"/>
      <c r="H103" s="16">
        <f>H104+H107</f>
        <v>657.10301000000004</v>
      </c>
    </row>
    <row r="104" spans="2:8" ht="45.75" customHeight="1" x14ac:dyDescent="0.25">
      <c r="B104" s="11" t="s">
        <v>27</v>
      </c>
      <c r="C104" s="15" t="s">
        <v>17</v>
      </c>
      <c r="D104" s="15" t="s">
        <v>88</v>
      </c>
      <c r="E104" s="15" t="s">
        <v>58</v>
      </c>
      <c r="F104" s="15" t="s">
        <v>94</v>
      </c>
      <c r="G104" s="15" t="s">
        <v>28</v>
      </c>
      <c r="H104" s="16">
        <f>H105</f>
        <v>629.54213000000004</v>
      </c>
    </row>
    <row r="105" spans="2:8" ht="71.45" customHeight="1" x14ac:dyDescent="0.25">
      <c r="B105" s="11" t="s">
        <v>29</v>
      </c>
      <c r="C105" s="15" t="s">
        <v>17</v>
      </c>
      <c r="D105" s="15" t="s">
        <v>88</v>
      </c>
      <c r="E105" s="15" t="s">
        <v>58</v>
      </c>
      <c r="F105" s="15" t="s">
        <v>94</v>
      </c>
      <c r="G105" s="15" t="s">
        <v>30</v>
      </c>
      <c r="H105" s="16">
        <v>629.54213000000004</v>
      </c>
    </row>
    <row r="106" spans="2:8" ht="1.35" hidden="1" customHeight="1" x14ac:dyDescent="0.25">
      <c r="B106" s="23" t="s">
        <v>62</v>
      </c>
      <c r="C106" s="15" t="s">
        <v>17</v>
      </c>
      <c r="D106" s="15" t="s">
        <v>88</v>
      </c>
      <c r="E106" s="15" t="s">
        <v>58</v>
      </c>
      <c r="F106" s="15" t="s">
        <v>95</v>
      </c>
      <c r="G106" s="15" t="s">
        <v>64</v>
      </c>
      <c r="H106" s="16">
        <v>0</v>
      </c>
    </row>
    <row r="107" spans="2:8" ht="28.15" hidden="1" customHeight="1" x14ac:dyDescent="0.25">
      <c r="B107" s="17" t="s">
        <v>31</v>
      </c>
      <c r="C107" s="15" t="s">
        <v>17</v>
      </c>
      <c r="D107" s="15" t="s">
        <v>88</v>
      </c>
      <c r="E107" s="15" t="s">
        <v>58</v>
      </c>
      <c r="F107" s="15" t="s">
        <v>96</v>
      </c>
      <c r="G107" s="15" t="s">
        <v>32</v>
      </c>
      <c r="H107" s="16">
        <f>H109</f>
        <v>27.560880000000001</v>
      </c>
    </row>
    <row r="108" spans="2:8" ht="28.15" customHeight="1" x14ac:dyDescent="0.25">
      <c r="B108" s="17" t="s">
        <v>31</v>
      </c>
      <c r="C108" s="15" t="s">
        <v>17</v>
      </c>
      <c r="D108" s="15" t="s">
        <v>88</v>
      </c>
      <c r="E108" s="15" t="s">
        <v>58</v>
      </c>
      <c r="F108" s="15" t="s">
        <v>94</v>
      </c>
      <c r="G108" s="15" t="s">
        <v>32</v>
      </c>
      <c r="H108" s="16">
        <f>H109</f>
        <v>27.560880000000001</v>
      </c>
    </row>
    <row r="109" spans="2:8" ht="17.25" customHeight="1" x14ac:dyDescent="0.25">
      <c r="B109" s="30" t="s">
        <v>33</v>
      </c>
      <c r="C109" s="15" t="s">
        <v>17</v>
      </c>
      <c r="D109" s="15" t="s">
        <v>88</v>
      </c>
      <c r="E109" s="15" t="s">
        <v>58</v>
      </c>
      <c r="F109" s="15" t="s">
        <v>96</v>
      </c>
      <c r="G109" s="15" t="s">
        <v>34</v>
      </c>
      <c r="H109" s="16">
        <v>27.560880000000001</v>
      </c>
    </row>
    <row r="110" spans="2:8" ht="0.75" hidden="1" customHeight="1" x14ac:dyDescent="0.25">
      <c r="B110" s="17" t="s">
        <v>97</v>
      </c>
      <c r="C110" s="15" t="s">
        <v>17</v>
      </c>
      <c r="D110" s="15" t="s">
        <v>88</v>
      </c>
      <c r="E110" s="15" t="s">
        <v>58</v>
      </c>
      <c r="F110" s="15" t="s">
        <v>98</v>
      </c>
      <c r="G110" s="15"/>
      <c r="H110" s="16">
        <f>H111</f>
        <v>0</v>
      </c>
    </row>
    <row r="111" spans="2:8" ht="56.25" hidden="1" x14ac:dyDescent="0.25">
      <c r="B111" s="11" t="s">
        <v>27</v>
      </c>
      <c r="C111" s="15" t="s">
        <v>17</v>
      </c>
      <c r="D111" s="15" t="s">
        <v>88</v>
      </c>
      <c r="E111" s="15" t="s">
        <v>58</v>
      </c>
      <c r="F111" s="15" t="s">
        <v>98</v>
      </c>
      <c r="G111" s="15" t="s">
        <v>28</v>
      </c>
      <c r="H111" s="16">
        <f>H112</f>
        <v>0</v>
      </c>
    </row>
    <row r="112" spans="2:8" ht="56.25" hidden="1" x14ac:dyDescent="0.25">
      <c r="B112" s="11" t="s">
        <v>29</v>
      </c>
      <c r="C112" s="15" t="s">
        <v>17</v>
      </c>
      <c r="D112" s="15" t="s">
        <v>88</v>
      </c>
      <c r="E112" s="15" t="s">
        <v>58</v>
      </c>
      <c r="F112" s="15" t="s">
        <v>98</v>
      </c>
      <c r="G112" s="15" t="s">
        <v>30</v>
      </c>
      <c r="H112" s="16"/>
    </row>
    <row r="113" spans="2:8" ht="56.25" hidden="1" x14ac:dyDescent="0.25">
      <c r="B113" s="23" t="s">
        <v>62</v>
      </c>
      <c r="C113" s="15" t="s">
        <v>17</v>
      </c>
      <c r="D113" s="15" t="s">
        <v>88</v>
      </c>
      <c r="E113" s="15" t="s">
        <v>58</v>
      </c>
      <c r="F113" s="15" t="s">
        <v>98</v>
      </c>
      <c r="G113" s="15" t="s">
        <v>64</v>
      </c>
      <c r="H113" s="16">
        <v>0</v>
      </c>
    </row>
    <row r="114" spans="2:8" ht="42.4" customHeight="1" x14ac:dyDescent="0.25">
      <c r="B114" s="19" t="s">
        <v>99</v>
      </c>
      <c r="C114" s="15" t="s">
        <v>17</v>
      </c>
      <c r="D114" s="15" t="s">
        <v>88</v>
      </c>
      <c r="E114" s="15" t="s">
        <v>58</v>
      </c>
      <c r="F114" s="15" t="s">
        <v>100</v>
      </c>
      <c r="G114" s="15"/>
      <c r="H114" s="16">
        <f>H115+H118</f>
        <v>14.872</v>
      </c>
    </row>
    <row r="115" spans="2:8" ht="55.15" customHeight="1" x14ac:dyDescent="0.25">
      <c r="B115" s="11" t="s">
        <v>27</v>
      </c>
      <c r="C115" s="15" t="s">
        <v>17</v>
      </c>
      <c r="D115" s="15" t="s">
        <v>88</v>
      </c>
      <c r="E115" s="15" t="s">
        <v>58</v>
      </c>
      <c r="F115" s="15" t="s">
        <v>100</v>
      </c>
      <c r="G115" s="15" t="s">
        <v>28</v>
      </c>
      <c r="H115" s="16">
        <f>H116</f>
        <v>14.872</v>
      </c>
    </row>
    <row r="116" spans="2:8" ht="63.75" customHeight="1" x14ac:dyDescent="0.25">
      <c r="B116" s="11" t="s">
        <v>29</v>
      </c>
      <c r="C116" s="15" t="s">
        <v>17</v>
      </c>
      <c r="D116" s="15" t="s">
        <v>88</v>
      </c>
      <c r="E116" s="15" t="s">
        <v>58</v>
      </c>
      <c r="F116" s="15" t="s">
        <v>100</v>
      </c>
      <c r="G116" s="15" t="s">
        <v>30</v>
      </c>
      <c r="H116" s="16">
        <v>14.872</v>
      </c>
    </row>
    <row r="117" spans="2:8" ht="0.75" hidden="1" customHeight="1" x14ac:dyDescent="0.25">
      <c r="B117" s="24" t="s">
        <v>101</v>
      </c>
      <c r="C117" s="15" t="s">
        <v>17</v>
      </c>
      <c r="D117" s="15" t="s">
        <v>88</v>
      </c>
      <c r="E117" s="15" t="s">
        <v>58</v>
      </c>
      <c r="F117" s="15" t="s">
        <v>100</v>
      </c>
      <c r="G117" s="15" t="s">
        <v>102</v>
      </c>
      <c r="H117" s="16">
        <f>H118</f>
        <v>0</v>
      </c>
    </row>
    <row r="118" spans="2:8" ht="24.75" hidden="1" customHeight="1" x14ac:dyDescent="0.25">
      <c r="B118" s="11" t="s">
        <v>103</v>
      </c>
      <c r="C118" s="15" t="s">
        <v>17</v>
      </c>
      <c r="D118" s="15" t="s">
        <v>88</v>
      </c>
      <c r="E118" s="15" t="s">
        <v>58</v>
      </c>
      <c r="F118" s="15" t="s">
        <v>100</v>
      </c>
      <c r="G118" s="15" t="s">
        <v>104</v>
      </c>
      <c r="H118" s="16">
        <v>0</v>
      </c>
    </row>
    <row r="119" spans="2:8" ht="39.4" customHeight="1" x14ac:dyDescent="0.25">
      <c r="B119" s="19" t="s">
        <v>105</v>
      </c>
      <c r="C119" s="15" t="s">
        <v>17</v>
      </c>
      <c r="D119" s="15" t="s">
        <v>88</v>
      </c>
      <c r="E119" s="15" t="s">
        <v>58</v>
      </c>
      <c r="F119" s="15" t="s">
        <v>106</v>
      </c>
      <c r="G119" s="15"/>
      <c r="H119" s="16">
        <f>H120+H125+H127</f>
        <v>337.4</v>
      </c>
    </row>
    <row r="120" spans="2:8" ht="43.5" customHeight="1" x14ac:dyDescent="0.25">
      <c r="B120" s="11" t="s">
        <v>27</v>
      </c>
      <c r="C120" s="15" t="s">
        <v>17</v>
      </c>
      <c r="D120" s="15" t="s">
        <v>88</v>
      </c>
      <c r="E120" s="15" t="s">
        <v>58</v>
      </c>
      <c r="F120" s="15" t="s">
        <v>106</v>
      </c>
      <c r="G120" s="15" t="s">
        <v>28</v>
      </c>
      <c r="H120" s="16">
        <f>H121</f>
        <v>337.4</v>
      </c>
    </row>
    <row r="121" spans="2:8" ht="57" customHeight="1" x14ac:dyDescent="0.25">
      <c r="B121" s="11" t="s">
        <v>29</v>
      </c>
      <c r="C121" s="15" t="s">
        <v>17</v>
      </c>
      <c r="D121" s="15" t="s">
        <v>88</v>
      </c>
      <c r="E121" s="15" t="s">
        <v>58</v>
      </c>
      <c r="F121" s="15" t="s">
        <v>106</v>
      </c>
      <c r="G121" s="15" t="s">
        <v>30</v>
      </c>
      <c r="H121" s="16">
        <v>337.4</v>
      </c>
    </row>
    <row r="122" spans="2:8" ht="27.2" hidden="1" customHeight="1" x14ac:dyDescent="0.25">
      <c r="B122" s="11" t="s">
        <v>107</v>
      </c>
      <c r="C122" s="15" t="s">
        <v>17</v>
      </c>
      <c r="D122" s="15" t="s">
        <v>88</v>
      </c>
      <c r="E122" s="15" t="s">
        <v>58</v>
      </c>
      <c r="F122" s="15" t="s">
        <v>108</v>
      </c>
      <c r="G122" s="15"/>
      <c r="H122" s="16">
        <f>H123</f>
        <v>0</v>
      </c>
    </row>
    <row r="123" spans="2:8" ht="0.75" hidden="1" customHeight="1" x14ac:dyDescent="0.25">
      <c r="B123" s="11" t="s">
        <v>27</v>
      </c>
      <c r="C123" s="15" t="s">
        <v>17</v>
      </c>
      <c r="D123" s="15" t="s">
        <v>88</v>
      </c>
      <c r="E123" s="15" t="s">
        <v>58</v>
      </c>
      <c r="F123" s="15" t="s">
        <v>108</v>
      </c>
      <c r="G123" s="15" t="s">
        <v>28</v>
      </c>
      <c r="H123" s="16">
        <f>H124</f>
        <v>0</v>
      </c>
    </row>
    <row r="124" spans="2:8" ht="56.25" hidden="1" x14ac:dyDescent="0.25">
      <c r="B124" s="11" t="s">
        <v>29</v>
      </c>
      <c r="C124" s="15" t="s">
        <v>17</v>
      </c>
      <c r="D124" s="15" t="s">
        <v>88</v>
      </c>
      <c r="E124" s="15" t="s">
        <v>58</v>
      </c>
      <c r="F124" s="15" t="s">
        <v>108</v>
      </c>
      <c r="G124" s="15" t="s">
        <v>30</v>
      </c>
      <c r="H124" s="16">
        <v>0</v>
      </c>
    </row>
    <row r="125" spans="2:8" ht="56.25" hidden="1" x14ac:dyDescent="0.25">
      <c r="B125" s="24" t="s">
        <v>101</v>
      </c>
      <c r="C125" s="15" t="s">
        <v>17</v>
      </c>
      <c r="D125" s="15" t="s">
        <v>88</v>
      </c>
      <c r="E125" s="15" t="s">
        <v>58</v>
      </c>
      <c r="F125" s="15" t="s">
        <v>106</v>
      </c>
      <c r="G125" s="15" t="s">
        <v>102</v>
      </c>
      <c r="H125" s="16">
        <f>H126</f>
        <v>0</v>
      </c>
    </row>
    <row r="126" spans="2:8" ht="18.75" hidden="1" x14ac:dyDescent="0.25">
      <c r="B126" s="11" t="s">
        <v>103</v>
      </c>
      <c r="C126" s="15" t="s">
        <v>17</v>
      </c>
      <c r="D126" s="15" t="s">
        <v>88</v>
      </c>
      <c r="E126" s="15" t="s">
        <v>58</v>
      </c>
      <c r="F126" s="15" t="s">
        <v>106</v>
      </c>
      <c r="G126" s="15" t="s">
        <v>104</v>
      </c>
      <c r="H126" s="16">
        <v>0</v>
      </c>
    </row>
    <row r="127" spans="2:8" ht="18.75" hidden="1" x14ac:dyDescent="0.25">
      <c r="B127" s="17" t="s">
        <v>31</v>
      </c>
      <c r="C127" s="15" t="s">
        <v>17</v>
      </c>
      <c r="D127" s="15" t="s">
        <v>88</v>
      </c>
      <c r="E127" s="15" t="s">
        <v>58</v>
      </c>
      <c r="F127" s="15" t="s">
        <v>106</v>
      </c>
      <c r="G127" s="15" t="s">
        <v>32</v>
      </c>
      <c r="H127" s="16">
        <f>H128</f>
        <v>0</v>
      </c>
    </row>
    <row r="128" spans="2:8" ht="18.75" hidden="1" x14ac:dyDescent="0.25">
      <c r="B128" s="11" t="s">
        <v>33</v>
      </c>
      <c r="C128" s="15" t="s">
        <v>17</v>
      </c>
      <c r="D128" s="15" t="s">
        <v>88</v>
      </c>
      <c r="E128" s="15" t="s">
        <v>58</v>
      </c>
      <c r="F128" s="15" t="s">
        <v>106</v>
      </c>
      <c r="G128" s="15" t="s">
        <v>34</v>
      </c>
      <c r="H128" s="16">
        <v>0</v>
      </c>
    </row>
    <row r="129" spans="2:8" ht="18.75" hidden="1" x14ac:dyDescent="0.25">
      <c r="B129" s="17" t="s">
        <v>109</v>
      </c>
      <c r="C129" s="15" t="s">
        <v>17</v>
      </c>
      <c r="D129" s="15" t="s">
        <v>110</v>
      </c>
      <c r="E129" s="15"/>
      <c r="F129" s="15"/>
      <c r="G129" s="15"/>
      <c r="H129" s="16">
        <f>H130</f>
        <v>0</v>
      </c>
    </row>
    <row r="130" spans="2:8" ht="18.75" hidden="1" x14ac:dyDescent="0.25">
      <c r="B130" s="17" t="s">
        <v>111</v>
      </c>
      <c r="C130" s="15" t="s">
        <v>17</v>
      </c>
      <c r="D130" s="15" t="s">
        <v>110</v>
      </c>
      <c r="E130" s="15" t="s">
        <v>18</v>
      </c>
      <c r="F130" s="15"/>
      <c r="G130" s="15"/>
      <c r="H130" s="16">
        <f>H131</f>
        <v>0</v>
      </c>
    </row>
    <row r="131" spans="2:8" ht="37.5" hidden="1" x14ac:dyDescent="0.25">
      <c r="B131" s="23" t="s">
        <v>112</v>
      </c>
      <c r="C131" s="15" t="s">
        <v>17</v>
      </c>
      <c r="D131" s="15" t="s">
        <v>110</v>
      </c>
      <c r="E131" s="15" t="s">
        <v>18</v>
      </c>
      <c r="F131" s="15" t="s">
        <v>113</v>
      </c>
      <c r="G131" s="15"/>
      <c r="H131" s="16">
        <f>H132</f>
        <v>0</v>
      </c>
    </row>
    <row r="132" spans="2:8" ht="56.25" hidden="1" x14ac:dyDescent="0.25">
      <c r="B132" s="11" t="s">
        <v>114</v>
      </c>
      <c r="C132" s="15" t="s">
        <v>17</v>
      </c>
      <c r="D132" s="15" t="s">
        <v>110</v>
      </c>
      <c r="E132" s="15" t="s">
        <v>18</v>
      </c>
      <c r="F132" s="15" t="s">
        <v>113</v>
      </c>
      <c r="G132" s="15" t="s">
        <v>115</v>
      </c>
      <c r="H132" s="16">
        <f>H133</f>
        <v>0</v>
      </c>
    </row>
    <row r="133" spans="2:8" ht="18.75" hidden="1" x14ac:dyDescent="0.25">
      <c r="B133" s="31" t="s">
        <v>116</v>
      </c>
      <c r="C133" s="15" t="s">
        <v>17</v>
      </c>
      <c r="D133" s="15" t="s">
        <v>110</v>
      </c>
      <c r="E133" s="15" t="s">
        <v>18</v>
      </c>
      <c r="F133" s="15" t="s">
        <v>113</v>
      </c>
      <c r="G133" s="15" t="s">
        <v>117</v>
      </c>
      <c r="H133" s="16"/>
    </row>
    <row r="134" spans="2:8" ht="0.75" customHeight="1" x14ac:dyDescent="0.25">
      <c r="B134" s="17" t="s">
        <v>118</v>
      </c>
      <c r="C134" s="15" t="s">
        <v>17</v>
      </c>
      <c r="D134" s="15" t="s">
        <v>67</v>
      </c>
      <c r="E134" s="15"/>
      <c r="F134" s="15"/>
      <c r="G134" s="15"/>
      <c r="H134" s="16">
        <f>H135</f>
        <v>99.454949999999997</v>
      </c>
    </row>
    <row r="135" spans="2:8" ht="20.25" customHeight="1" x14ac:dyDescent="0.25">
      <c r="B135" s="17" t="s">
        <v>119</v>
      </c>
      <c r="C135" s="15" t="s">
        <v>17</v>
      </c>
      <c r="D135" s="26" t="s">
        <v>67</v>
      </c>
      <c r="E135" s="26" t="s">
        <v>18</v>
      </c>
      <c r="F135" s="26"/>
      <c r="G135" s="26"/>
      <c r="H135" s="27">
        <f>H136</f>
        <v>99.454949999999997</v>
      </c>
    </row>
    <row r="136" spans="2:8" ht="71.45" customHeight="1" x14ac:dyDescent="0.25">
      <c r="B136" s="11" t="s">
        <v>120</v>
      </c>
      <c r="C136" s="15" t="s">
        <v>17</v>
      </c>
      <c r="D136" s="26" t="s">
        <v>67</v>
      </c>
      <c r="E136" s="26" t="s">
        <v>18</v>
      </c>
      <c r="F136" s="26" t="s">
        <v>121</v>
      </c>
      <c r="G136" s="26"/>
      <c r="H136" s="27">
        <f>H137</f>
        <v>99.454949999999997</v>
      </c>
    </row>
    <row r="137" spans="2:8" ht="37.5" x14ac:dyDescent="0.25">
      <c r="B137" s="11" t="s">
        <v>122</v>
      </c>
      <c r="C137" s="15" t="s">
        <v>17</v>
      </c>
      <c r="D137" s="26" t="s">
        <v>67</v>
      </c>
      <c r="E137" s="26" t="s">
        <v>18</v>
      </c>
      <c r="F137" s="26" t="s">
        <v>121</v>
      </c>
      <c r="G137" s="26" t="s">
        <v>123</v>
      </c>
      <c r="H137" s="27">
        <f>H138</f>
        <v>99.454949999999997</v>
      </c>
    </row>
    <row r="138" spans="2:8" ht="36" customHeight="1" x14ac:dyDescent="0.25">
      <c r="B138" s="11" t="s">
        <v>124</v>
      </c>
      <c r="C138" s="15" t="s">
        <v>17</v>
      </c>
      <c r="D138" s="26" t="s">
        <v>67</v>
      </c>
      <c r="E138" s="26" t="s">
        <v>18</v>
      </c>
      <c r="F138" s="26" t="s">
        <v>121</v>
      </c>
      <c r="G138" s="26" t="s">
        <v>125</v>
      </c>
      <c r="H138" s="27">
        <v>99.454949999999997</v>
      </c>
    </row>
    <row r="139" spans="2:8" ht="18.75" hidden="1" x14ac:dyDescent="0.25">
      <c r="B139" s="32" t="s">
        <v>126</v>
      </c>
      <c r="C139" s="15" t="s">
        <v>17</v>
      </c>
      <c r="D139" s="26" t="s">
        <v>67</v>
      </c>
      <c r="E139" s="26" t="s">
        <v>18</v>
      </c>
      <c r="F139" s="26" t="s">
        <v>127</v>
      </c>
      <c r="G139" s="26" t="s">
        <v>128</v>
      </c>
      <c r="H139" s="33">
        <v>137</v>
      </c>
    </row>
    <row r="140" spans="2:8" ht="0.75" customHeight="1" x14ac:dyDescent="0.25">
      <c r="B140" s="32" t="s">
        <v>129</v>
      </c>
      <c r="C140" s="15" t="s">
        <v>17</v>
      </c>
      <c r="D140" s="26" t="s">
        <v>47</v>
      </c>
      <c r="E140" s="26"/>
      <c r="F140" s="26"/>
      <c r="G140" s="26"/>
      <c r="H140" s="33">
        <f>H141</f>
        <v>0.12870000000000001</v>
      </c>
    </row>
    <row r="141" spans="2:8" ht="37.5" x14ac:dyDescent="0.25">
      <c r="B141" s="32" t="s">
        <v>130</v>
      </c>
      <c r="C141" s="15" t="s">
        <v>17</v>
      </c>
      <c r="D141" s="26" t="s">
        <v>47</v>
      </c>
      <c r="E141" s="26" t="s">
        <v>18</v>
      </c>
      <c r="F141" s="26"/>
      <c r="G141" s="26"/>
      <c r="H141" s="33">
        <f>H142</f>
        <v>0.12870000000000001</v>
      </c>
    </row>
    <row r="142" spans="2:8" ht="27" customHeight="1" x14ac:dyDescent="0.25">
      <c r="B142" s="32" t="s">
        <v>131</v>
      </c>
      <c r="C142" s="15" t="s">
        <v>17</v>
      </c>
      <c r="D142" s="26" t="s">
        <v>47</v>
      </c>
      <c r="E142" s="26" t="s">
        <v>18</v>
      </c>
      <c r="F142" s="26" t="s">
        <v>132</v>
      </c>
      <c r="G142" s="26"/>
      <c r="H142" s="33">
        <f>H143</f>
        <v>0.12870000000000001</v>
      </c>
    </row>
    <row r="143" spans="2:8" ht="40.5" customHeight="1" x14ac:dyDescent="0.25">
      <c r="B143" s="34" t="s">
        <v>129</v>
      </c>
      <c r="C143" s="15" t="s">
        <v>17</v>
      </c>
      <c r="D143" s="26" t="s">
        <v>47</v>
      </c>
      <c r="E143" s="26" t="s">
        <v>18</v>
      </c>
      <c r="F143" s="26" t="s">
        <v>132</v>
      </c>
      <c r="G143" s="26" t="s">
        <v>133</v>
      </c>
      <c r="H143" s="33">
        <f>H144</f>
        <v>0.12870000000000001</v>
      </c>
    </row>
    <row r="144" spans="2:8" ht="18.75" x14ac:dyDescent="0.25">
      <c r="B144" s="32" t="s">
        <v>134</v>
      </c>
      <c r="C144" s="15" t="s">
        <v>17</v>
      </c>
      <c r="D144" s="26" t="s">
        <v>47</v>
      </c>
      <c r="E144" s="26" t="s">
        <v>18</v>
      </c>
      <c r="F144" s="26" t="s">
        <v>132</v>
      </c>
      <c r="G144" s="26" t="s">
        <v>135</v>
      </c>
      <c r="H144" s="33">
        <v>0.12870000000000001</v>
      </c>
    </row>
    <row r="145" spans="2:8" ht="18.75" x14ac:dyDescent="0.3">
      <c r="B145" s="35" t="s">
        <v>136</v>
      </c>
      <c r="C145" s="36"/>
      <c r="D145" s="36"/>
      <c r="F145" s="37"/>
      <c r="G145" s="37"/>
      <c r="H145" s="38">
        <f>H16+H53+H61+H66+H93+H129+H134+H140</f>
        <v>19955.023290000001</v>
      </c>
    </row>
  </sheetData>
  <mergeCells count="10">
    <mergeCell ref="C3:H3"/>
    <mergeCell ref="D5:H5"/>
    <mergeCell ref="B11:H11"/>
    <mergeCell ref="D1:H1"/>
    <mergeCell ref="D2:H2"/>
    <mergeCell ref="B4:H4"/>
    <mergeCell ref="B6:H6"/>
    <mergeCell ref="B7:H7"/>
    <mergeCell ref="B10:H10"/>
    <mergeCell ref="C8:H8"/>
  </mergeCells>
  <pageMargins left="0.23622046411037401" right="0.23622046411037401" top="0.74803149700164795" bottom="0.74803149700164795" header="0.31496062874794001" footer="0.31496062874794001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2.75" x14ac:dyDescent="0.25"/>
  <sheetData/>
  <pageMargins left="0.70000004768371604" right="0.70000004768371604" top="0.75" bottom="0.75" header="0.30000001192092901" footer="0.30000001192092901"/>
  <pageSetup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Кокшайск</vt:lpstr>
      <vt:lpstr>Лист1</vt:lpstr>
      <vt:lpstr>Кокшайск!Область_печати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cp:lastPrinted>2024-05-22T11:09:27Z</cp:lastPrinted>
  <dcterms:modified xsi:type="dcterms:W3CDTF">2024-05-22T11:09:41Z</dcterms:modified>
</cp:coreProperties>
</file>